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752" activeTab="2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 calcOnSave="0"/>
</workbook>
</file>

<file path=xl/calcChain.xml><?xml version="1.0" encoding="utf-8"?>
<calcChain xmlns="http://schemas.openxmlformats.org/spreadsheetml/2006/main">
  <c r="S20" i="4"/>
  <c r="S162"/>
  <c r="S66" i="1"/>
  <c r="I18" i="11"/>
  <c r="K19" i="10"/>
  <c r="F18" i="11"/>
  <c r="E16" i="4"/>
  <c r="K195"/>
  <c r="E195"/>
  <c r="H91"/>
  <c r="M44"/>
  <c r="L22"/>
  <c r="L16"/>
  <c r="S175"/>
  <c r="S154"/>
  <c r="S149"/>
  <c r="S96"/>
  <c r="S69"/>
  <c r="S57"/>
  <c r="E1" i="7" l="1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E56" i="6"/>
  <c r="D56"/>
  <c r="I51"/>
  <c r="F51"/>
  <c r="G51"/>
  <c r="H51"/>
  <c r="E51"/>
  <c r="E50"/>
  <c r="D50"/>
  <c r="E45"/>
  <c r="E47" s="1"/>
  <c r="D45"/>
  <c r="J10" l="1"/>
  <c r="N59"/>
  <c r="I45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D31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H24" i="7"/>
  <c r="I24"/>
  <c r="J24"/>
  <c r="K24"/>
  <c r="L24"/>
  <c r="M24"/>
  <c r="N24"/>
  <c r="O24"/>
  <c r="P24"/>
  <c r="Q24"/>
  <c r="F24"/>
  <c r="D24"/>
  <c r="D24" i="6" s="1"/>
  <c r="G23" i="7"/>
  <c r="H23"/>
  <c r="I23"/>
  <c r="J23"/>
  <c r="L23"/>
  <c r="M23"/>
  <c r="N23"/>
  <c r="O23"/>
  <c r="P23"/>
  <c r="Q23"/>
  <c r="F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9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H11"/>
  <c r="H19" s="1"/>
  <c r="I11"/>
  <c r="J11"/>
  <c r="K11"/>
  <c r="L11"/>
  <c r="M11"/>
  <c r="N11"/>
  <c r="O11"/>
  <c r="P11"/>
  <c r="Q11"/>
  <c r="F11"/>
  <c r="D11"/>
  <c r="D11" i="6" s="1"/>
  <c r="G19" i="7"/>
  <c r="I10"/>
  <c r="J10"/>
  <c r="K10"/>
  <c r="L10"/>
  <c r="M10"/>
  <c r="N10"/>
  <c r="O10"/>
  <c r="P10"/>
  <c r="Q10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Q19" l="1"/>
  <c r="M19"/>
  <c r="K19"/>
  <c r="J31" i="6"/>
  <c r="K12"/>
  <c r="K14"/>
  <c r="K15"/>
  <c r="K17"/>
  <c r="M31"/>
  <c r="K31"/>
  <c r="I19" i="7"/>
  <c r="K10" i="6"/>
  <c r="F47"/>
  <c r="K11"/>
  <c r="K13"/>
  <c r="K16"/>
  <c r="K18"/>
  <c r="L31"/>
  <c r="N41"/>
  <c r="D19" i="7"/>
  <c r="D10" i="6"/>
  <c r="D19" s="1"/>
  <c r="O19" i="7"/>
  <c r="M10" i="6"/>
  <c r="R11" i="7"/>
  <c r="J11" i="6"/>
  <c r="R13" i="7"/>
  <c r="J13" i="6"/>
  <c r="J16"/>
  <c r="R18" i="7"/>
  <c r="J18" i="6"/>
  <c r="M23"/>
  <c r="R26" i="7"/>
  <c r="J26" i="6"/>
  <c r="R28" i="7"/>
  <c r="J28" i="6"/>
  <c r="R30" i="7"/>
  <c r="J30" i="6"/>
  <c r="L10"/>
  <c r="R12" i="7"/>
  <c r="J12" i="6"/>
  <c r="R14" i="7"/>
  <c r="J14" i="6"/>
  <c r="R15" i="7"/>
  <c r="J15" i="6"/>
  <c r="R17" i="7"/>
  <c r="J17" i="6"/>
  <c r="J23"/>
  <c r="L23"/>
  <c r="R25" i="7"/>
  <c r="J25" i="6"/>
  <c r="R29" i="7"/>
  <c r="J29" i="6"/>
  <c r="L11"/>
  <c r="M12"/>
  <c r="L13"/>
  <c r="M14"/>
  <c r="M15"/>
  <c r="M17"/>
  <c r="L18"/>
  <c r="L24"/>
  <c r="M25"/>
  <c r="K25"/>
  <c r="L26"/>
  <c r="L28"/>
  <c r="M29"/>
  <c r="K29"/>
  <c r="L30"/>
  <c r="F19" i="7"/>
  <c r="P19"/>
  <c r="N19"/>
  <c r="J19"/>
  <c r="M11" i="6"/>
  <c r="L12"/>
  <c r="M13"/>
  <c r="L14"/>
  <c r="L15"/>
  <c r="M16"/>
  <c r="L17"/>
  <c r="M18"/>
  <c r="M24"/>
  <c r="K24"/>
  <c r="L25"/>
  <c r="M26"/>
  <c r="K26"/>
  <c r="M28"/>
  <c r="K28"/>
  <c r="L29"/>
  <c r="M30"/>
  <c r="K30"/>
  <c r="R31" i="7"/>
  <c r="N40" i="6"/>
  <c r="N51" s="1"/>
  <c r="N36"/>
  <c r="N38"/>
  <c r="R10" i="7"/>
  <c r="O41" i="6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H18"/>
  <c r="G18"/>
  <c r="E18"/>
  <c r="D18"/>
  <c r="C18"/>
  <c r="F1"/>
  <c r="L35" i="10"/>
  <c r="K35"/>
  <c r="V19"/>
  <c r="U19"/>
  <c r="T19"/>
  <c r="S19"/>
  <c r="R19"/>
  <c r="Q19"/>
  <c r="P19"/>
  <c r="O19"/>
  <c r="N19"/>
  <c r="M19"/>
  <c r="L19"/>
  <c r="J19"/>
  <c r="H1"/>
  <c r="N29" i="6" l="1"/>
  <c r="O29" s="1"/>
  <c r="N31"/>
  <c r="N25"/>
  <c r="O25" s="1"/>
  <c r="N18"/>
  <c r="O36"/>
  <c r="N30"/>
  <c r="O30" s="1"/>
  <c r="N28"/>
  <c r="O28" s="1"/>
  <c r="N26"/>
  <c r="O26" s="1"/>
  <c r="J19"/>
  <c r="M19"/>
  <c r="G45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S194" i="4"/>
  <c r="S193"/>
  <c r="H195"/>
  <c r="I195"/>
  <c r="J195"/>
  <c r="L195"/>
  <c r="M195"/>
  <c r="N195"/>
  <c r="O195"/>
  <c r="P195"/>
  <c r="Q195"/>
  <c r="R195"/>
  <c r="S195"/>
  <c r="G195"/>
  <c r="S186"/>
  <c r="S187"/>
  <c r="S188"/>
  <c r="S189"/>
  <c r="S190" s="1"/>
  <c r="S185"/>
  <c r="H190"/>
  <c r="I190"/>
  <c r="J190"/>
  <c r="K190"/>
  <c r="L190"/>
  <c r="M190"/>
  <c r="N190"/>
  <c r="O190"/>
  <c r="P190"/>
  <c r="Q190"/>
  <c r="R190"/>
  <c r="G190"/>
  <c r="E190"/>
  <c r="S181"/>
  <c r="S180"/>
  <c r="H182"/>
  <c r="I182"/>
  <c r="J182"/>
  <c r="K182"/>
  <c r="L182"/>
  <c r="M182"/>
  <c r="N182"/>
  <c r="O182"/>
  <c r="P182"/>
  <c r="Q182"/>
  <c r="R182"/>
  <c r="S182"/>
  <c r="G182"/>
  <c r="E182"/>
  <c r="S168"/>
  <c r="S169"/>
  <c r="S170"/>
  <c r="S171"/>
  <c r="S172"/>
  <c r="S173"/>
  <c r="S174"/>
  <c r="S176"/>
  <c r="S167"/>
  <c r="H177"/>
  <c r="I177"/>
  <c r="J177"/>
  <c r="K177"/>
  <c r="L177"/>
  <c r="M177"/>
  <c r="N177"/>
  <c r="O177"/>
  <c r="P177"/>
  <c r="Q177"/>
  <c r="R177"/>
  <c r="S177"/>
  <c r="G177"/>
  <c r="E177"/>
  <c r="S160"/>
  <c r="S161"/>
  <c r="S163"/>
  <c r="S159"/>
  <c r="H164"/>
  <c r="G27" i="7" s="1"/>
  <c r="I164" i="4"/>
  <c r="H27" i="7" s="1"/>
  <c r="H32" s="1"/>
  <c r="H34" s="1"/>
  <c r="H42" s="1"/>
  <c r="H46" s="1"/>
  <c r="J164" i="4"/>
  <c r="I27" i="7" s="1"/>
  <c r="K164" i="4"/>
  <c r="J27" i="7" s="1"/>
  <c r="J32" s="1"/>
  <c r="J34" s="1"/>
  <c r="J42" s="1"/>
  <c r="J46" s="1"/>
  <c r="L164" i="4"/>
  <c r="K27" i="7" s="1"/>
  <c r="M164" i="4"/>
  <c r="L27" i="7" s="1"/>
  <c r="N164" i="4"/>
  <c r="M27" i="7" s="1"/>
  <c r="M32" s="1"/>
  <c r="M34" s="1"/>
  <c r="M42" s="1"/>
  <c r="M46" s="1"/>
  <c r="O164" i="4"/>
  <c r="N27" i="7" s="1"/>
  <c r="N32" s="1"/>
  <c r="N34" s="1"/>
  <c r="N42" s="1"/>
  <c r="N46" s="1"/>
  <c r="P164" i="4"/>
  <c r="O27" i="7" s="1"/>
  <c r="Q164" i="4"/>
  <c r="P27" i="7" s="1"/>
  <c r="P32" s="1"/>
  <c r="P34" s="1"/>
  <c r="P42" s="1"/>
  <c r="P46" s="1"/>
  <c r="R164" i="4"/>
  <c r="Q27" i="7" s="1"/>
  <c r="Q32" s="1"/>
  <c r="Q34" s="1"/>
  <c r="Q42" s="1"/>
  <c r="Q46" s="1"/>
  <c r="S164" i="4"/>
  <c r="G164"/>
  <c r="F27" i="7" s="1"/>
  <c r="E164" i="4"/>
  <c r="D27" i="7" s="1"/>
  <c r="D27" i="6" s="1"/>
  <c r="S150" i="4"/>
  <c r="S151"/>
  <c r="S152"/>
  <c r="S153"/>
  <c r="S155"/>
  <c r="S148"/>
  <c r="H156"/>
  <c r="I156"/>
  <c r="J156"/>
  <c r="K156"/>
  <c r="L156"/>
  <c r="M156"/>
  <c r="N156"/>
  <c r="O156"/>
  <c r="P156"/>
  <c r="Q156"/>
  <c r="R156"/>
  <c r="S156"/>
  <c r="G156"/>
  <c r="E156"/>
  <c r="H145"/>
  <c r="I145"/>
  <c r="J145"/>
  <c r="K145"/>
  <c r="L145"/>
  <c r="M145"/>
  <c r="N145"/>
  <c r="O145"/>
  <c r="P145"/>
  <c r="Q145"/>
  <c r="R145"/>
  <c r="S145"/>
  <c r="G145"/>
  <c r="E145"/>
  <c r="S141"/>
  <c r="S142"/>
  <c r="S143" s="1"/>
  <c r="S140"/>
  <c r="H143"/>
  <c r="I143"/>
  <c r="J143"/>
  <c r="K143"/>
  <c r="L143"/>
  <c r="M143"/>
  <c r="N143"/>
  <c r="O143"/>
  <c r="P143"/>
  <c r="Q143"/>
  <c r="R143"/>
  <c r="G143"/>
  <c r="E143"/>
  <c r="S132"/>
  <c r="S133"/>
  <c r="S134"/>
  <c r="S135"/>
  <c r="S136"/>
  <c r="S131"/>
  <c r="H137"/>
  <c r="I137"/>
  <c r="J137"/>
  <c r="K137"/>
  <c r="L137"/>
  <c r="M137"/>
  <c r="N137"/>
  <c r="O137"/>
  <c r="P137"/>
  <c r="Q137"/>
  <c r="R137"/>
  <c r="S137"/>
  <c r="G137"/>
  <c r="E137"/>
  <c r="H127"/>
  <c r="G24" i="7" s="1"/>
  <c r="I127" i="4"/>
  <c r="J127"/>
  <c r="K127"/>
  <c r="L127"/>
  <c r="M127"/>
  <c r="N127"/>
  <c r="O127"/>
  <c r="P127"/>
  <c r="Q127"/>
  <c r="R127"/>
  <c r="G127"/>
  <c r="E127"/>
  <c r="S123"/>
  <c r="S124"/>
  <c r="S122"/>
  <c r="H125"/>
  <c r="I125"/>
  <c r="J125"/>
  <c r="K125"/>
  <c r="L125"/>
  <c r="M125"/>
  <c r="N125"/>
  <c r="O125"/>
  <c r="P125"/>
  <c r="Q125"/>
  <c r="R125"/>
  <c r="S125"/>
  <c r="G125"/>
  <c r="E125"/>
  <c r="S113"/>
  <c r="S114"/>
  <c r="S115"/>
  <c r="S116"/>
  <c r="S117"/>
  <c r="S118"/>
  <c r="S112"/>
  <c r="H119"/>
  <c r="I119"/>
  <c r="J119"/>
  <c r="K119"/>
  <c r="L119"/>
  <c r="M119"/>
  <c r="N119"/>
  <c r="O119"/>
  <c r="P119"/>
  <c r="Q119"/>
  <c r="R119"/>
  <c r="S119"/>
  <c r="G119"/>
  <c r="E119"/>
  <c r="S108"/>
  <c r="S107"/>
  <c r="H109"/>
  <c r="I109"/>
  <c r="J109"/>
  <c r="K109"/>
  <c r="L109"/>
  <c r="M109"/>
  <c r="N109"/>
  <c r="O109"/>
  <c r="P109"/>
  <c r="Q109"/>
  <c r="R109"/>
  <c r="S109"/>
  <c r="G109"/>
  <c r="E109"/>
  <c r="H104"/>
  <c r="I104"/>
  <c r="J104"/>
  <c r="K104"/>
  <c r="L104"/>
  <c r="M104"/>
  <c r="N104"/>
  <c r="O104"/>
  <c r="P104"/>
  <c r="Q104"/>
  <c r="R104"/>
  <c r="S104"/>
  <c r="G104"/>
  <c r="E104"/>
  <c r="S103"/>
  <c r="S102"/>
  <c r="S95"/>
  <c r="S99" s="1"/>
  <c r="S97"/>
  <c r="S98"/>
  <c r="S94"/>
  <c r="H99"/>
  <c r="I99"/>
  <c r="J99"/>
  <c r="K99"/>
  <c r="L99"/>
  <c r="M99"/>
  <c r="N99"/>
  <c r="O99"/>
  <c r="P99"/>
  <c r="Q99"/>
  <c r="R99"/>
  <c r="G99"/>
  <c r="E99"/>
  <c r="S76"/>
  <c r="S77"/>
  <c r="S78"/>
  <c r="S79"/>
  <c r="S80"/>
  <c r="S81"/>
  <c r="S82"/>
  <c r="S83"/>
  <c r="S84"/>
  <c r="S85"/>
  <c r="S86"/>
  <c r="S87"/>
  <c r="S88"/>
  <c r="S89"/>
  <c r="S90"/>
  <c r="S75"/>
  <c r="I91"/>
  <c r="J91"/>
  <c r="K91"/>
  <c r="L91"/>
  <c r="M91"/>
  <c r="N91"/>
  <c r="O91"/>
  <c r="P91"/>
  <c r="Q91"/>
  <c r="R91"/>
  <c r="S91"/>
  <c r="G91"/>
  <c r="E91"/>
  <c r="S49"/>
  <c r="S50"/>
  <c r="S51"/>
  <c r="S52"/>
  <c r="S53"/>
  <c r="S54"/>
  <c r="S55"/>
  <c r="S56"/>
  <c r="S58"/>
  <c r="S59"/>
  <c r="S60"/>
  <c r="S61"/>
  <c r="S62"/>
  <c r="S63"/>
  <c r="S64"/>
  <c r="S65"/>
  <c r="S66"/>
  <c r="S67"/>
  <c r="S68"/>
  <c r="S70"/>
  <c r="S71"/>
  <c r="S48"/>
  <c r="H72"/>
  <c r="I72"/>
  <c r="J72"/>
  <c r="K72"/>
  <c r="L72"/>
  <c r="M72"/>
  <c r="N72"/>
  <c r="O72"/>
  <c r="P72"/>
  <c r="Q72"/>
  <c r="R72"/>
  <c r="S72"/>
  <c r="G72"/>
  <c r="E72"/>
  <c r="H44"/>
  <c r="I44"/>
  <c r="J44"/>
  <c r="K44"/>
  <c r="L44"/>
  <c r="K23" i="7" s="1"/>
  <c r="N44" i="4"/>
  <c r="O44"/>
  <c r="P44"/>
  <c r="Q44"/>
  <c r="R44"/>
  <c r="G44"/>
  <c r="E44"/>
  <c r="D23" i="7" s="1"/>
  <c r="S38" i="4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M22"/>
  <c r="N22"/>
  <c r="O22"/>
  <c r="P22"/>
  <c r="Q22"/>
  <c r="R22"/>
  <c r="S22"/>
  <c r="S44" s="1"/>
  <c r="G22"/>
  <c r="E22"/>
  <c r="S14"/>
  <c r="S15"/>
  <c r="S13"/>
  <c r="H16"/>
  <c r="I16"/>
  <c r="J16"/>
  <c r="K16"/>
  <c r="M16"/>
  <c r="N16"/>
  <c r="O16"/>
  <c r="P16"/>
  <c r="Q16"/>
  <c r="R16"/>
  <c r="S16"/>
  <c r="G16"/>
  <c r="J27" i="6" l="1"/>
  <c r="F32" i="7"/>
  <c r="F34" s="1"/>
  <c r="F42" s="1"/>
  <c r="F46" s="1"/>
  <c r="F47" s="1"/>
  <c r="G45" s="1"/>
  <c r="R27"/>
  <c r="O32"/>
  <c r="O34" s="1"/>
  <c r="O42" s="1"/>
  <c r="O46" s="1"/>
  <c r="M27" i="6"/>
  <c r="M32" s="1"/>
  <c r="K27"/>
  <c r="I32" i="7"/>
  <c r="I34" s="1"/>
  <c r="I42" s="1"/>
  <c r="I46" s="1"/>
  <c r="G198" i="4"/>
  <c r="Q198"/>
  <c r="O198"/>
  <c r="M198"/>
  <c r="J198"/>
  <c r="L27" i="6"/>
  <c r="L32" s="1"/>
  <c r="L32" i="7"/>
  <c r="R198" i="4"/>
  <c r="P198"/>
  <c r="N198"/>
  <c r="K198"/>
  <c r="I198"/>
  <c r="D32" i="7"/>
  <c r="D34" s="1"/>
  <c r="D42" s="1"/>
  <c r="D46" s="1"/>
  <c r="D47" s="1"/>
  <c r="D23" i="6"/>
  <c r="D32" s="1"/>
  <c r="D34" s="1"/>
  <c r="D42" s="1"/>
  <c r="D46" s="1"/>
  <c r="D47" s="1"/>
  <c r="E198" i="4"/>
  <c r="H198"/>
  <c r="R24" i="7"/>
  <c r="G32"/>
  <c r="G34" s="1"/>
  <c r="G42" s="1"/>
  <c r="G46" s="1"/>
  <c r="J24" i="6"/>
  <c r="R23" i="7"/>
  <c r="K32"/>
  <c r="K34" s="1"/>
  <c r="K42" s="1"/>
  <c r="K46" s="1"/>
  <c r="K23" i="6"/>
  <c r="L198" i="4"/>
  <c r="S127"/>
  <c r="S198" s="1"/>
  <c r="M34" i="6"/>
  <c r="M42" s="1"/>
  <c r="M46" s="1"/>
  <c r="O31"/>
  <c r="H45"/>
  <c r="H47" s="1"/>
  <c r="F1" i="4"/>
  <c r="H115" i="1"/>
  <c r="I115"/>
  <c r="J115"/>
  <c r="K115"/>
  <c r="L115"/>
  <c r="N115"/>
  <c r="O115"/>
  <c r="P115"/>
  <c r="Q115"/>
  <c r="R115"/>
  <c r="G115"/>
  <c r="S111"/>
  <c r="S112"/>
  <c r="S113" s="1"/>
  <c r="S110"/>
  <c r="H113"/>
  <c r="I113"/>
  <c r="J113"/>
  <c r="K113"/>
  <c r="L113"/>
  <c r="M113"/>
  <c r="N113"/>
  <c r="O113"/>
  <c r="P113"/>
  <c r="Q113"/>
  <c r="R113"/>
  <c r="G113"/>
  <c r="E113"/>
  <c r="S104"/>
  <c r="S105"/>
  <c r="S106"/>
  <c r="S103"/>
  <c r="H107"/>
  <c r="I107"/>
  <c r="J107"/>
  <c r="K107"/>
  <c r="L107"/>
  <c r="M107"/>
  <c r="N107"/>
  <c r="O107"/>
  <c r="P107"/>
  <c r="Q107"/>
  <c r="R107"/>
  <c r="S107"/>
  <c r="G107"/>
  <c r="E107"/>
  <c r="S93"/>
  <c r="S94"/>
  <c r="S95"/>
  <c r="S96"/>
  <c r="S97"/>
  <c r="S100" s="1"/>
  <c r="S98"/>
  <c r="S99"/>
  <c r="S92"/>
  <c r="H100"/>
  <c r="I100"/>
  <c r="J100"/>
  <c r="K100"/>
  <c r="L100"/>
  <c r="M100"/>
  <c r="L16" i="7" s="1"/>
  <c r="N100" i="1"/>
  <c r="O100"/>
  <c r="P100"/>
  <c r="Q100"/>
  <c r="R100"/>
  <c r="G100"/>
  <c r="E100"/>
  <c r="S86"/>
  <c r="S87"/>
  <c r="S88"/>
  <c r="S85"/>
  <c r="S89" s="1"/>
  <c r="S81"/>
  <c r="H89"/>
  <c r="I89"/>
  <c r="J89"/>
  <c r="K89"/>
  <c r="L89"/>
  <c r="M89"/>
  <c r="N89"/>
  <c r="O89"/>
  <c r="P89"/>
  <c r="Q89"/>
  <c r="R89"/>
  <c r="G89"/>
  <c r="S80"/>
  <c r="H82"/>
  <c r="I82"/>
  <c r="J82"/>
  <c r="K82"/>
  <c r="L82"/>
  <c r="M82"/>
  <c r="N82"/>
  <c r="O82"/>
  <c r="P82"/>
  <c r="Q82"/>
  <c r="R82"/>
  <c r="S82"/>
  <c r="G82"/>
  <c r="E82"/>
  <c r="S64"/>
  <c r="S65"/>
  <c r="S67"/>
  <c r="S68"/>
  <c r="S69"/>
  <c r="S70"/>
  <c r="S71"/>
  <c r="S72"/>
  <c r="S73"/>
  <c r="S74"/>
  <c r="S75"/>
  <c r="S76"/>
  <c r="S63"/>
  <c r="H77"/>
  <c r="I77"/>
  <c r="J77"/>
  <c r="K77"/>
  <c r="L77"/>
  <c r="M77"/>
  <c r="N77"/>
  <c r="O77"/>
  <c r="P77"/>
  <c r="Q77"/>
  <c r="R77"/>
  <c r="S77"/>
  <c r="G77"/>
  <c r="E77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S115" l="1"/>
  <c r="G47" i="7"/>
  <c r="H45" s="1"/>
  <c r="H47" s="1"/>
  <c r="I45" s="1"/>
  <c r="I47" s="1"/>
  <c r="J45" s="1"/>
  <c r="J47" s="1"/>
  <c r="K45" s="1"/>
  <c r="K47" s="1"/>
  <c r="L45" s="1"/>
  <c r="N27" i="6"/>
  <c r="O27" s="1"/>
  <c r="M115" i="1"/>
  <c r="R16" i="7"/>
  <c r="R19" s="1"/>
  <c r="L19"/>
  <c r="L34" s="1"/>
  <c r="L42" s="1"/>
  <c r="L46" s="1"/>
  <c r="L16" i="6"/>
  <c r="L19" s="1"/>
  <c r="L34" s="1"/>
  <c r="L42" s="1"/>
  <c r="L46" s="1"/>
  <c r="L47" i="7"/>
  <c r="M45" s="1"/>
  <c r="M47" s="1"/>
  <c r="N45" s="1"/>
  <c r="N47" s="1"/>
  <c r="O45" s="1"/>
  <c r="O47" s="1"/>
  <c r="P45" s="1"/>
  <c r="P47" s="1"/>
  <c r="Q45" s="1"/>
  <c r="Q47" s="1"/>
  <c r="R32"/>
  <c r="R34" s="1"/>
  <c r="R42" s="1"/>
  <c r="R46" s="1"/>
  <c r="R47" s="1"/>
  <c r="N24" i="6"/>
  <c r="O24" s="1"/>
  <c r="J32"/>
  <c r="J34" s="1"/>
  <c r="J42" s="1"/>
  <c r="J46" s="1"/>
  <c r="J47" s="1"/>
  <c r="K45" s="1"/>
  <c r="N23"/>
  <c r="K32"/>
  <c r="E115" i="1"/>
  <c r="N10" i="6"/>
  <c r="O10" s="1"/>
  <c r="N12"/>
  <c r="O12" s="1"/>
  <c r="N17"/>
  <c r="O17" s="1"/>
  <c r="K19"/>
  <c r="N11"/>
  <c r="O11" s="1"/>
  <c r="N15"/>
  <c r="O15" s="1"/>
  <c r="N13"/>
  <c r="O13" s="1"/>
  <c r="N14"/>
  <c r="O14" s="1"/>
  <c r="N16" l="1"/>
  <c r="O16" s="1"/>
  <c r="O23"/>
  <c r="N32"/>
  <c r="O32" s="1"/>
  <c r="K34"/>
  <c r="K42" s="1"/>
  <c r="K46" s="1"/>
  <c r="K47" s="1"/>
  <c r="L45" s="1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1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4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<sst xmlns="http://schemas.openxmlformats.org/spreadsheetml/2006/main" count="703" uniqueCount="409">
  <si>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</si>
  <si>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</si>
  <si>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</si>
  <si>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</si>
  <si>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</si>
  <si>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</si>
  <si>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</si>
  <si>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</si>
  <si>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</si>
  <si>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</si>
  <si>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</si>
  <si>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</si>
  <si>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</si>
  <si>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</si>
  <si>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</si>
  <si>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</si>
  <si>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</si>
  <si>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</si>
  <si>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</si>
  <si>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</si>
  <si>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</si>
  <si>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</si>
  <si>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</si>
  <si>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</si>
  <si>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</si>
  <si>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</si>
  <si>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</si>
  <si>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</si>
  <si>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</si>
  <si>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</si>
  <si>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</si>
  <si>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</si>
  <si>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</si>
  <si>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</si>
  <si>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</si>
  <si>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</si>
  <si>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</si>
  <si>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</si>
  <si>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</si>
  <si>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</si>
  <si>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</si>
  <si>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</si>
  <si>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</si>
  <si>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</si>
  <si>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</si>
  <si>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</si>
  <si>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</si>
  <si>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</si>
  <si>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</si>
  <si>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</si>
  <si>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</si>
  <si>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</si>
  <si>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</si>
  <si>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</si>
  <si>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</si>
  <si>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</si>
  <si>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</si>
  <si>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</si>
  <si>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</si>
  <si>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</si>
  <si>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</si>
  <si>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</si>
  <si>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</si>
  <si>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</si>
  <si>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</si>
  <si>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</si>
  <si>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</si>
  <si>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</si>
  <si>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</si>
  <si>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</si>
  <si>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</si>
  <si>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</si>
  <si>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</si>
  <si>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</si>
  <si>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</si>
  <si>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</si>
  <si>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</si>
  <si>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</si>
  <si>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</si>
  <si>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</si>
  <si>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</si>
  <si>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</si>
  <si>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</si>
  <si>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</si>
  <si>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</si>
  <si>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</si>
  <si>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</si>
  <si>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</si>
  <si>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</si>
  <si>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</si>
  <si>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</si>
  <si>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</si>
  <si>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</si>
  <si>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</si>
  <si>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</si>
  <si>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</si>
  <si>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</si>
  <si>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</si>
  <si>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</si>
  <si>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</si>
  <si>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</si>
  <si>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</si>
  <si>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</si>
  <si>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</si>
  <si>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</si>
  <si>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</si>
  <si>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</si>
  <si>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</si>
  <si>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</si>
  <si>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</si>
  <si>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</si>
  <si>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</si>
  <si>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</si>
  <si>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</si>
  <si>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</si>
  <si>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</si>
  <si>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</si>
  <si>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</si>
  <si>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</si>
  <si>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</si>
  <si>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</si>
  <si>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</si>
  <si>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</si>
  <si>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</si>
  <si>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</si>
  <si>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</si>
  <si>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</si>
  <si>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</si>
  <si>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</si>
  <si>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</si>
  <si>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</si>
  <si>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</si>
  <si>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</si>
  <si>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</si>
  <si>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</si>
  <si>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</si>
  <si>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</si>
  <si>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</si>
  <si>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</si>
  <si>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</si>
  <si>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</si>
  <si>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</si>
  <si>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</si>
  <si>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</si>
  <si>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</si>
  <si>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</si>
  <si>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</si>
  <si>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</si>
  <si>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</si>
  <si>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</si>
  <si>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</si>
  <si>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</si>
  <si>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</si>
  <si>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</si>
  <si>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</si>
  <si>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</si>
  <si>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</si>
  <si>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</si>
  <si>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</si>
  <si>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</si>
  <si>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</si>
  <si>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</si>
  <si>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</si>
  <si>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</si>
  <si>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</si>
  <si>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</si>
  <si>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</si>
  <si>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</si>
  <si>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</si>
  <si>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</si>
  <si>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</si>
  <si>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</si>
  <si>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</si>
  <si>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</si>
  <si>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</si>
  <si>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</si>
  <si>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</si>
  <si>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</si>
  <si>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</si>
  <si>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</si>
  <si>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</si>
  <si>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</si>
  <si>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</si>
  <si>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</si>
  <si>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</si>
  <si>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</si>
  <si>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</si>
  <si>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</si>
  <si>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</si>
  <si>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</si>
  <si>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</si>
  <si>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</si>
  <si>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</si>
  <si>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</si>
  <si>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</si>
  <si>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</si>
  <si>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</si>
  <si>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</si>
  <si>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</si>
  <si>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</si>
  <si>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</si>
  <si>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</si>
  <si>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</si>
  <si>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</si>
  <si>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Συντήρηση Μνημείων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</si>
  <si>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</si>
  <si>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</si>
  <si>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</si>
  <si>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</si>
  <si>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</si>
  <si>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</si>
  <si>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</si>
  <si>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</si>
  <si>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</si>
  <si>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</si>
  <si>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</si>
  <si>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</si>
  <si>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</si>
  <si>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</si>
  <si>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</si>
  <si>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</si>
  <si>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</si>
  <si>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</si>
  <si>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</si>
  <si>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</si>
  <si>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</si>
  <si>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</si>
  <si>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</si>
  <si>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</si>
  <si>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</si>
  <si>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</si>
  <si>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</si>
  <si>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</si>
  <si>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</si>
  <si>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</si>
  <si>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</si>
  <si>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</si>
  <si>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</si>
  <si>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</si>
  <si>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</si>
  <si>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</si>
  <si>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</si>
  <si>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</si>
  <si>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</si>
  <si>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</si>
  <si>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</si>
  <si>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</si>
  <si>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</si>
  <si>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</si>
  <si>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</si>
  <si>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</si>
  <si>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</si>
  <si>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</si>
  <si>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</si>
  <si>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</si>
  <si>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</si>
  <si>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</si>
  <si>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</si>
  <si>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</si>
  <si>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</si>
  <si>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</si>
  <si>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</si>
  <si>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</si>
  <si>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</si>
  <si>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</si>
  <si>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</si>
  <si>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</si>
  <si>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</si>
  <si>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</si>
  <si>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</si>
  <si>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</si>
  <si>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</si>
  <si>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</si>
  <si>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</si>
  <si>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</si>
  <si>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</si>
  <si>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</si>
  <si>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</si>
  <si>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</si>
  <si>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</si>
  <si>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</si>
  <si>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</si>
  <si>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</si>
  <si>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</si>
  <si>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</si>
  <si>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</si>
  <si>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</si>
  <si>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</si>
  <si>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</si>
  <si>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</si>
  <si>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</si>
  <si>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</si>
  <si>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</si>
  <si>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</si>
  <si>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</si>
  <si>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</si>
  <si>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</si>
  <si>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</si>
  <si>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</si>
  <si>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</si>
  <si>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</si>
  <si>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</si>
  <si>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</si>
  <si>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</si>
  <si>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</si>
  <si>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</si>
  <si>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</si>
  <si>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</si>
  <si>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</si>
  <si>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</si>
  <si>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</si>
  <si>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</si>
  <si>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</si>
  <si>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</si>
  <si>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</si>
  <si>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</si>
  <si>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</si>
  <si>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</si>
  <si>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</si>
  <si>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</si>
  <si>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</si>
  <si>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</si>
  <si>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</si>
  <si>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</si>
  <si>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</si>
  <si>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</si>
  <si>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</si>
  <si>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</si>
  <si>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</si>
  <si>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</si>
  <si>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</si>
  <si>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</si>
  <si>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</si>
  <si>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</si>
  <si>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</si>
  <si>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</si>
  <si>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</si>
  <si>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</si>
  <si>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</si>
  <si>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</si>
  <si>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</si>
  <si>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</si>
  <si>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</si>
  <si>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</si>
  <si>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</si>
  <si>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</si>
  <si>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</si>
  <si>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</si>
  <si>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</si>
  <si>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</si>
  <si>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</si>
  <si>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</si>
  <si>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</si>
  <si>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</si>
  <si>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</si>
  <si>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</si>
  <si>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</si>
  <si>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</si>
  <si>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</si>
  <si>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</si>
  <si>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</si>
  <si>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</si>
  <si>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</si>
  <si>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</si>
  <si>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</si>
  <si>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</si>
  <si>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</si>
  <si>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</si>
  <si>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</si>
  <si>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</si>
  <si>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</si>
  <si>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</si>
  <si>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Β1 Προβλέψεις Πραγματικά κατά τρίμηνο</t>
  </si>
  <si>
    <t>Β2 Υλοποίηση Προϋπολογισμού κατά μήνα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</si>
  <si>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</si>
  <si>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</si>
  <si>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</si>
  <si>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</si>
  <si>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</si>
  <si>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</si>
  <si>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</si>
  <si>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</si>
  <si>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</si>
  <si>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</si>
  <si>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</si>
  <si>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</si>
  <si>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δεσμεύσεων έτους 2019</t>
  </si>
  <si>
    <t>Υπόλοιπο δεσμεύσεων έτους 2017 κατά τις:</t>
  </si>
  <si>
    <t>Τέλη Ευρυζωνικής Σύνδεσης Διαδικτύου</t>
  </si>
  <si>
    <t>Κτηματολογικά Τέλη</t>
  </si>
  <si>
    <t>Έξοδα Δικτύου Λυμάτων</t>
  </si>
  <si>
    <t>Φ.Π.Α. στα Έξοδα Υδατοπρομήθειας</t>
  </si>
  <si>
    <t>Επιστροφή τελών που εισπράχθηκαν για λογ/σμό  άλλων Κ.Σ.</t>
  </si>
  <si>
    <t>Αγορά εργαλείων/εξοπλισμού</t>
  </si>
  <si>
    <t>Αδέσποτα ζώα/καταπολέμηση ποντικών/κατσαρίδων</t>
  </si>
  <si>
    <t>Μετακίνηση σκυβάλλων (παροχή υπηρεσιών από τρίτους)</t>
  </si>
  <si>
    <t>Συντήρηση και Επιδιόρθωση εργαλείων και εξοπλισμού</t>
  </si>
  <si>
    <t>Συντήρηση και Κτιριακές Βελτιώσεις</t>
  </si>
  <si>
    <t>Συντήρηση Κοινοτικών Υποστατικών</t>
  </si>
  <si>
    <t>Κεφαλαιουχικές Δαπάνες (ΠΟΥ ΔΕΝ ΕΜΠΙΠΤΟΥΝ ΣΤΑ ΑΝΑΠΤΥΞΙΑΚΑ ΕΡΓΑ)</t>
  </si>
  <si>
    <t>Αγορά επίπλων, σκευών, βιβλίων</t>
  </si>
  <si>
    <t>δεσμεύσεων έτους 2020</t>
  </si>
  <si>
    <t>Χρεώσεις Τέλους Περιβάλλοντος&amp; Φυσικού Πόρου</t>
  </si>
  <si>
    <t>Τέλος Περιβάλλοντος&amp;φυσικού πόρου προς Τ.Α.Υ.</t>
  </si>
  <si>
    <t>Υλοποίηση Προϋπολογισμού 2019</t>
  </si>
  <si>
    <t>Προβλέψεις κατά τρίμηνο 2019</t>
  </si>
  <si>
    <t>Πραγματικά κατά τρίμηνο 2019</t>
  </si>
  <si>
    <t>στις 31/12/2018</t>
  </si>
  <si>
    <t>δεσμεύσεων έτους 2021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</si>
</sst>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5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2" borderId="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3" fontId="17" fillId="0" borderId="5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18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 vertical="top"/>
    </xf>
    <xf numFmtId="0" fontId="16" fillId="0" borderId="0" xfId="0" applyFont="1" applyFill="1" applyBorder="1" applyAlignment="1" applyProtection="1">
      <alignment wrapText="1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Y190210308\Documents\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296</v>
      </c>
    </row>
    <row r="3" spans="1:3">
      <c r="B3" s="69" t="s">
        <v>297</v>
      </c>
    </row>
    <row r="6" spans="1:3">
      <c r="B6" s="70" t="s">
        <v>298</v>
      </c>
      <c r="C6" s="70" t="s">
        <v>299</v>
      </c>
    </row>
    <row r="8" spans="1:3">
      <c r="B8" s="71" t="s">
        <v>300</v>
      </c>
      <c r="C8" s="72" t="s">
        <v>301</v>
      </c>
    </row>
    <row r="9" spans="1:3">
      <c r="B9" s="71" t="s">
        <v>302</v>
      </c>
      <c r="C9" s="72" t="s">
        <v>303</v>
      </c>
    </row>
    <row r="10" spans="1:3">
      <c r="B10" t="s">
        <v>304</v>
      </c>
      <c r="C10" t="s">
        <v>305</v>
      </c>
    </row>
    <row r="11" spans="1:3">
      <c r="B11" t="s">
        <v>306</v>
      </c>
      <c r="C11" t="s">
        <v>307</v>
      </c>
    </row>
    <row r="12" spans="1:3">
      <c r="B12" t="s">
        <v>308</v>
      </c>
      <c r="C12" t="s">
        <v>309</v>
      </c>
    </row>
    <row r="14" spans="1:3">
      <c r="B14" s="70" t="s">
        <v>310</v>
      </c>
    </row>
    <row r="16" spans="1:3">
      <c r="B16" t="s">
        <v>311</v>
      </c>
      <c r="C16" t="s">
        <v>312</v>
      </c>
    </row>
    <row r="17" spans="2:3">
      <c r="B17" t="s">
        <v>311</v>
      </c>
      <c r="C17" t="s">
        <v>313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90" zoomScaleNormal="90" workbookViewId="0">
      <selection activeCell="D7" sqref="D7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260</v>
      </c>
      <c r="E1" s="180" t="s">
        <v>374</v>
      </c>
      <c r="G1" s="133" t="s">
        <v>315</v>
      </c>
      <c r="I1" s="132" t="s">
        <v>375</v>
      </c>
      <c r="M1" s="134" t="s">
        <v>328</v>
      </c>
    </row>
    <row r="2" spans="1:15" ht="18.75">
      <c r="A2" s="52" t="s">
        <v>404</v>
      </c>
    </row>
    <row r="3" spans="1:15" ht="18.75">
      <c r="A3" s="52" t="s">
        <v>372</v>
      </c>
    </row>
    <row r="5" spans="1:15">
      <c r="D5" s="30" t="s">
        <v>90</v>
      </c>
      <c r="E5" s="236" t="s">
        <v>405</v>
      </c>
      <c r="F5" s="237"/>
      <c r="G5" s="237"/>
      <c r="H5" s="237"/>
      <c r="I5" s="238"/>
      <c r="J5" s="239" t="s">
        <v>406</v>
      </c>
      <c r="K5" s="240"/>
      <c r="L5" s="240"/>
      <c r="M5" s="240"/>
      <c r="N5" s="241"/>
      <c r="O5" s="242" t="s">
        <v>376</v>
      </c>
    </row>
    <row r="6" spans="1:15">
      <c r="C6" s="54"/>
      <c r="D6" s="32">
        <v>2019</v>
      </c>
      <c r="E6" s="135" t="s">
        <v>377</v>
      </c>
      <c r="F6" s="136" t="s">
        <v>378</v>
      </c>
      <c r="G6" s="136" t="s">
        <v>379</v>
      </c>
      <c r="H6" s="136" t="s">
        <v>380</v>
      </c>
      <c r="I6" s="137" t="s">
        <v>104</v>
      </c>
      <c r="J6" s="135" t="s">
        <v>377</v>
      </c>
      <c r="K6" s="136" t="s">
        <v>378</v>
      </c>
      <c r="L6" s="136" t="s">
        <v>379</v>
      </c>
      <c r="M6" s="136" t="s">
        <v>380</v>
      </c>
      <c r="N6" s="137" t="s">
        <v>104</v>
      </c>
      <c r="O6" s="24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351</v>
      </c>
    </row>
    <row r="8" spans="1:15">
      <c r="B8" s="48" t="s">
        <v>261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262</v>
      </c>
      <c r="C9" s="48" t="s">
        <v>263</v>
      </c>
      <c r="D9" s="195"/>
      <c r="E9" s="147"/>
      <c r="F9" s="148"/>
      <c r="G9" s="148"/>
      <c r="H9" s="148"/>
      <c r="I9" s="196"/>
      <c r="J9" s="188"/>
      <c r="K9" s="189"/>
      <c r="L9" s="189"/>
      <c r="M9" s="189"/>
      <c r="N9" s="196"/>
      <c r="O9" s="197"/>
    </row>
    <row r="10" spans="1:15">
      <c r="A10" s="53">
        <v>1</v>
      </c>
      <c r="B10" s="56" t="s">
        <v>264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265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266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266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267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268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268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268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269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270</v>
      </c>
      <c r="C21" s="54"/>
      <c r="D21" s="195"/>
      <c r="E21" s="147"/>
      <c r="F21" s="148"/>
      <c r="G21" s="148"/>
      <c r="H21" s="148"/>
      <c r="I21" s="196"/>
      <c r="J21" s="188"/>
      <c r="K21" s="189"/>
      <c r="L21" s="189"/>
      <c r="M21" s="189"/>
      <c r="N21" s="196"/>
      <c r="O21" s="197"/>
    </row>
    <row r="22" spans="1:15">
      <c r="B22" s="55" t="s">
        <v>262</v>
      </c>
      <c r="C22" s="48" t="s">
        <v>263</v>
      </c>
      <c r="D22" s="195"/>
      <c r="E22" s="147"/>
      <c r="F22" s="148"/>
      <c r="G22" s="148"/>
      <c r="H22" s="148"/>
      <c r="I22" s="196"/>
      <c r="J22" s="188"/>
      <c r="K22" s="189"/>
      <c r="L22" s="189"/>
      <c r="M22" s="189"/>
      <c r="N22" s="196"/>
      <c r="O22" s="197"/>
    </row>
    <row r="23" spans="1:15">
      <c r="A23" s="57">
        <f>A19+1</f>
        <v>11</v>
      </c>
      <c r="B23" s="56" t="s">
        <v>271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272</v>
      </c>
      <c r="C24" s="54" t="s">
        <v>273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272</v>
      </c>
      <c r="C25" s="61" t="s">
        <v>207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272</v>
      </c>
      <c r="C26" s="54" t="s">
        <v>223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268</v>
      </c>
      <c r="C27" s="59" t="s">
        <v>231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274</v>
      </c>
      <c r="C28" s="54" t="s">
        <v>275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276</v>
      </c>
      <c r="C29" s="59" t="s">
        <v>246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267</v>
      </c>
      <c r="C30" s="54" t="s">
        <v>250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257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277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278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5"/>
      <c r="E35" s="147"/>
      <c r="F35" s="148"/>
      <c r="G35" s="148"/>
      <c r="H35" s="148"/>
      <c r="I35" s="196"/>
      <c r="J35" s="188"/>
      <c r="K35" s="189"/>
      <c r="L35" s="189"/>
      <c r="M35" s="189"/>
      <c r="N35" s="196"/>
      <c r="O35" s="197"/>
    </row>
    <row r="36" spans="1:15">
      <c r="A36" s="57">
        <f>A34+1</f>
        <v>22</v>
      </c>
      <c r="B36" s="58" t="s">
        <v>276</v>
      </c>
      <c r="C36" s="60" t="s">
        <v>279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280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281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282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283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274</v>
      </c>
      <c r="C41" s="54" t="s">
        <v>284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285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7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34" t="s">
        <v>286</v>
      </c>
      <c r="C44" s="235"/>
      <c r="D44" s="195"/>
      <c r="E44" s="147"/>
      <c r="F44" s="189"/>
      <c r="G44" s="189"/>
      <c r="H44" s="189"/>
      <c r="I44" s="198"/>
      <c r="J44" s="188"/>
      <c r="K44" s="189"/>
      <c r="L44" s="189"/>
      <c r="M44" s="189"/>
      <c r="N44" s="198"/>
      <c r="O44" s="145"/>
    </row>
    <row r="45" spans="1:15">
      <c r="C45" s="66" t="s">
        <v>287</v>
      </c>
      <c r="D45" s="146">
        <f>'Β2 Υλοποίηση ΠΥ'!D45</f>
        <v>0</v>
      </c>
      <c r="E45" s="199">
        <f>'Β2 Υλοποίηση ΠΥ'!F45</f>
        <v>0</v>
      </c>
      <c r="F45" s="200">
        <f>E47</f>
        <v>0</v>
      </c>
      <c r="G45" s="200">
        <f>F47</f>
        <v>0</v>
      </c>
      <c r="H45" s="200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7"/>
    </row>
    <row r="46" spans="1:15">
      <c r="C46" s="25" t="s">
        <v>285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288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34" t="s">
        <v>293</v>
      </c>
      <c r="C49" s="23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287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294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295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288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289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287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290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291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292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288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80" zoomScaleNormal="80" workbookViewId="0">
      <selection activeCell="D7" sqref="D7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6" style="25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2019</v>
      </c>
      <c r="D2" s="181"/>
      <c r="E2" s="181"/>
      <c r="F2" s="181"/>
      <c r="G2" s="181"/>
      <c r="H2" s="66"/>
    </row>
    <row r="3" spans="1:18" ht="18.75">
      <c r="A3" s="52" t="s">
        <v>373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 s="203" customFormat="1" ht="17.25">
      <c r="A5" s="202"/>
      <c r="D5" s="204" t="s">
        <v>90</v>
      </c>
      <c r="E5" s="205"/>
      <c r="F5" s="204" t="s">
        <v>91</v>
      </c>
      <c r="G5" s="204" t="s">
        <v>91</v>
      </c>
      <c r="H5" s="204" t="s">
        <v>91</v>
      </c>
      <c r="I5" s="204" t="s">
        <v>91</v>
      </c>
      <c r="J5" s="204" t="s">
        <v>91</v>
      </c>
      <c r="K5" s="204" t="s">
        <v>91</v>
      </c>
      <c r="L5" s="204" t="s">
        <v>91</v>
      </c>
      <c r="M5" s="204" t="s">
        <v>91</v>
      </c>
      <c r="N5" s="204" t="s">
        <v>91</v>
      </c>
      <c r="O5" s="204" t="s">
        <v>91</v>
      </c>
      <c r="P5" s="204" t="s">
        <v>91</v>
      </c>
      <c r="Q5" s="204" t="s">
        <v>91</v>
      </c>
      <c r="R5" s="204" t="s">
        <v>91</v>
      </c>
    </row>
    <row r="6" spans="1:18" s="203" customFormat="1" ht="17.25">
      <c r="A6" s="202"/>
      <c r="C6" s="206"/>
      <c r="D6" s="207">
        <v>2019</v>
      </c>
      <c r="E6" s="205"/>
      <c r="F6" s="207" t="s">
        <v>92</v>
      </c>
      <c r="G6" s="208" t="s">
        <v>93</v>
      </c>
      <c r="H6" s="208" t="s">
        <v>94</v>
      </c>
      <c r="I6" s="208" t="s">
        <v>95</v>
      </c>
      <c r="J6" s="208" t="s">
        <v>96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</row>
    <row r="7" spans="1:18" s="203" customFormat="1" ht="17.25">
      <c r="A7" s="202"/>
      <c r="C7" s="206"/>
      <c r="D7" s="209" t="s">
        <v>105</v>
      </c>
      <c r="E7" s="205"/>
      <c r="F7" s="209" t="s">
        <v>105</v>
      </c>
      <c r="G7" s="209" t="s">
        <v>105</v>
      </c>
      <c r="H7" s="209" t="s">
        <v>105</v>
      </c>
      <c r="I7" s="209" t="s">
        <v>105</v>
      </c>
      <c r="J7" s="209" t="s">
        <v>105</v>
      </c>
      <c r="K7" s="209" t="s">
        <v>105</v>
      </c>
      <c r="L7" s="209" t="s">
        <v>105</v>
      </c>
      <c r="M7" s="209" t="s">
        <v>105</v>
      </c>
      <c r="N7" s="209" t="s">
        <v>105</v>
      </c>
      <c r="O7" s="209" t="s">
        <v>105</v>
      </c>
      <c r="P7" s="209" t="s">
        <v>105</v>
      </c>
      <c r="Q7" s="209" t="s">
        <v>105</v>
      </c>
      <c r="R7" s="209" t="s">
        <v>105</v>
      </c>
    </row>
    <row r="8" spans="1:18" s="203" customFormat="1" ht="17.25">
      <c r="A8" s="202"/>
      <c r="B8" s="210" t="s">
        <v>261</v>
      </c>
      <c r="C8" s="206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s="203" customFormat="1" ht="17.25">
      <c r="A9" s="202"/>
      <c r="B9" s="213" t="s">
        <v>262</v>
      </c>
      <c r="C9" s="210" t="s">
        <v>263</v>
      </c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203" customFormat="1" ht="17.25">
      <c r="A10" s="202">
        <v>1</v>
      </c>
      <c r="B10" s="214" t="s">
        <v>264</v>
      </c>
      <c r="C10" s="206" t="s">
        <v>2</v>
      </c>
      <c r="D10" s="215">
        <f>'ΒΠ - Εισπράξεις'!E10</f>
        <v>0</v>
      </c>
      <c r="E10" s="212"/>
      <c r="F10" s="215">
        <f>'ΒΠ - Εισπράξεις'!G10</f>
        <v>0</v>
      </c>
      <c r="G10" s="215">
        <f>'ΒΠ - Εισπράξεις'!H10</f>
        <v>0</v>
      </c>
      <c r="H10" s="215">
        <f>'ΒΠ - Εισπράξεις'!I10</f>
        <v>0</v>
      </c>
      <c r="I10" s="215">
        <f>'ΒΠ - Εισπράξεις'!J10</f>
        <v>0</v>
      </c>
      <c r="J10" s="215">
        <f>'ΒΠ - Εισπράξεις'!K10</f>
        <v>0</v>
      </c>
      <c r="K10" s="215">
        <f>'ΒΠ - Εισπράξεις'!L10</f>
        <v>0</v>
      </c>
      <c r="L10" s="215">
        <f>'ΒΠ - Εισπράξεις'!M10</f>
        <v>0</v>
      </c>
      <c r="M10" s="215">
        <f>'ΒΠ - Εισπράξεις'!N10</f>
        <v>0</v>
      </c>
      <c r="N10" s="215">
        <f>'ΒΠ - Εισπράξεις'!O10</f>
        <v>0</v>
      </c>
      <c r="O10" s="215">
        <f>'ΒΠ - Εισπράξεις'!P10</f>
        <v>0</v>
      </c>
      <c r="P10" s="215">
        <f>'ΒΠ - Εισπράξεις'!Q10</f>
        <v>0</v>
      </c>
      <c r="Q10" s="215">
        <f>'ΒΠ - Εισπράξεις'!R10</f>
        <v>0</v>
      </c>
      <c r="R10" s="215">
        <f>SUM(F10:Q10)</f>
        <v>0</v>
      </c>
    </row>
    <row r="11" spans="1:18" s="203" customFormat="1" ht="17.25">
      <c r="A11" s="216">
        <f>A10+1</f>
        <v>2</v>
      </c>
      <c r="B11" s="214" t="s">
        <v>265</v>
      </c>
      <c r="C11" s="206" t="s">
        <v>4</v>
      </c>
      <c r="D11" s="215">
        <f>'ΒΠ - Εισπράξεις'!E27</f>
        <v>0</v>
      </c>
      <c r="E11" s="212"/>
      <c r="F11" s="215">
        <f>'ΒΠ - Εισπράξεις'!G27</f>
        <v>0</v>
      </c>
      <c r="G11" s="215">
        <f>'ΒΠ - Εισπράξεις'!H27</f>
        <v>0</v>
      </c>
      <c r="H11" s="215">
        <f>'ΒΠ - Εισπράξεις'!I27</f>
        <v>0</v>
      </c>
      <c r="I11" s="215">
        <f>'ΒΠ - Εισπράξεις'!J27</f>
        <v>0</v>
      </c>
      <c r="J11" s="215">
        <f>'ΒΠ - Εισπράξεις'!K27</f>
        <v>0</v>
      </c>
      <c r="K11" s="215">
        <f>'ΒΠ - Εισπράξεις'!L27</f>
        <v>0</v>
      </c>
      <c r="L11" s="215">
        <f>'ΒΠ - Εισπράξεις'!M27</f>
        <v>0</v>
      </c>
      <c r="M11" s="215">
        <f>'ΒΠ - Εισπράξεις'!N27</f>
        <v>0</v>
      </c>
      <c r="N11" s="215">
        <f>'ΒΠ - Εισπράξεις'!O27</f>
        <v>0</v>
      </c>
      <c r="O11" s="215">
        <f>'ΒΠ - Εισπράξεις'!P27</f>
        <v>0</v>
      </c>
      <c r="P11" s="215">
        <f>'ΒΠ - Εισπράξεις'!Q27</f>
        <v>0</v>
      </c>
      <c r="Q11" s="215">
        <f>'ΒΠ - Εισπράξεις'!R27</f>
        <v>0</v>
      </c>
      <c r="R11" s="215">
        <f t="shared" ref="R11:R18" si="0">SUM(F11:Q11)</f>
        <v>0</v>
      </c>
    </row>
    <row r="12" spans="1:18" s="203" customFormat="1" ht="17.25">
      <c r="A12" s="216">
        <f t="shared" ref="A12:A19" si="1">A11+1</f>
        <v>3</v>
      </c>
      <c r="B12" s="214" t="s">
        <v>266</v>
      </c>
      <c r="C12" s="206" t="s">
        <v>19</v>
      </c>
      <c r="D12" s="215">
        <f>'ΒΠ - Εισπράξεις'!E60</f>
        <v>0</v>
      </c>
      <c r="E12" s="212"/>
      <c r="F12" s="215">
        <f>'ΒΠ - Εισπράξεις'!G60</f>
        <v>0</v>
      </c>
      <c r="G12" s="215">
        <f>'ΒΠ - Εισπράξεις'!H60</f>
        <v>0</v>
      </c>
      <c r="H12" s="215">
        <f>'ΒΠ - Εισπράξεις'!I60</f>
        <v>0</v>
      </c>
      <c r="I12" s="215">
        <f>'ΒΠ - Εισπράξεις'!J60</f>
        <v>0</v>
      </c>
      <c r="J12" s="215">
        <f>'ΒΠ - Εισπράξεις'!K60</f>
        <v>0</v>
      </c>
      <c r="K12" s="215">
        <f>'ΒΠ - Εισπράξεις'!L60</f>
        <v>0</v>
      </c>
      <c r="L12" s="215">
        <f>'ΒΠ - Εισπράξεις'!M60</f>
        <v>0</v>
      </c>
      <c r="M12" s="215">
        <f>'ΒΠ - Εισπράξεις'!N60</f>
        <v>0</v>
      </c>
      <c r="N12" s="215">
        <f>'ΒΠ - Εισπράξεις'!O60</f>
        <v>0</v>
      </c>
      <c r="O12" s="215">
        <f>'ΒΠ - Εισπράξεις'!P60</f>
        <v>0</v>
      </c>
      <c r="P12" s="215">
        <f>'ΒΠ - Εισπράξεις'!Q60</f>
        <v>0</v>
      </c>
      <c r="Q12" s="215">
        <f>'ΒΠ - Εισπράξεις'!R60</f>
        <v>0</v>
      </c>
      <c r="R12" s="215">
        <f t="shared" si="0"/>
        <v>0</v>
      </c>
    </row>
    <row r="13" spans="1:18" s="203" customFormat="1" ht="17.25">
      <c r="A13" s="216">
        <f t="shared" si="1"/>
        <v>4</v>
      </c>
      <c r="B13" s="214" t="s">
        <v>266</v>
      </c>
      <c r="C13" s="206" t="s">
        <v>51</v>
      </c>
      <c r="D13" s="215">
        <f>'ΒΠ - Εισπράξεις'!E77</f>
        <v>0</v>
      </c>
      <c r="E13" s="212"/>
      <c r="F13" s="215">
        <f>'ΒΠ - Εισπράξεις'!G77</f>
        <v>0</v>
      </c>
      <c r="G13" s="215">
        <f>'ΒΠ - Εισπράξεις'!H77</f>
        <v>0</v>
      </c>
      <c r="H13" s="215">
        <f>'ΒΠ - Εισπράξεις'!I77</f>
        <v>0</v>
      </c>
      <c r="I13" s="215">
        <f>'ΒΠ - Εισπράξεις'!J77</f>
        <v>0</v>
      </c>
      <c r="J13" s="215">
        <f>'ΒΠ - Εισπράξεις'!K77</f>
        <v>0</v>
      </c>
      <c r="K13" s="215">
        <f>'ΒΠ - Εισπράξεις'!L77</f>
        <v>0</v>
      </c>
      <c r="L13" s="215">
        <f>'ΒΠ - Εισπράξεις'!M77</f>
        <v>0</v>
      </c>
      <c r="M13" s="215">
        <f>'ΒΠ - Εισπράξεις'!N77</f>
        <v>0</v>
      </c>
      <c r="N13" s="215">
        <f>'ΒΠ - Εισπράξεις'!O77</f>
        <v>0</v>
      </c>
      <c r="O13" s="215">
        <f>'ΒΠ - Εισπράξεις'!P77</f>
        <v>0</v>
      </c>
      <c r="P13" s="215">
        <f>'ΒΠ - Εισπράξεις'!Q77</f>
        <v>0</v>
      </c>
      <c r="Q13" s="215">
        <f>'ΒΠ - Εισπράξεις'!R77</f>
        <v>0</v>
      </c>
      <c r="R13" s="215">
        <f t="shared" si="0"/>
        <v>0</v>
      </c>
    </row>
    <row r="14" spans="1:18" s="203" customFormat="1" ht="17.25">
      <c r="A14" s="216">
        <f t="shared" si="1"/>
        <v>5</v>
      </c>
      <c r="B14" s="217" t="s">
        <v>267</v>
      </c>
      <c r="C14" s="218" t="s">
        <v>65</v>
      </c>
      <c r="D14" s="215">
        <f>'ΒΠ - Εισπράξεις'!E82</f>
        <v>0</v>
      </c>
      <c r="E14" s="212"/>
      <c r="F14" s="215">
        <f>'ΒΠ - Εισπράξεις'!G82</f>
        <v>0</v>
      </c>
      <c r="G14" s="215">
        <f>'ΒΠ - Εισπράξεις'!H82</f>
        <v>0</v>
      </c>
      <c r="H14" s="215">
        <f>'ΒΠ - Εισπράξεις'!I82</f>
        <v>0</v>
      </c>
      <c r="I14" s="215">
        <f>'ΒΠ - Εισπράξεις'!J82</f>
        <v>0</v>
      </c>
      <c r="J14" s="215">
        <f>'ΒΠ - Εισπράξεις'!K82</f>
        <v>0</v>
      </c>
      <c r="K14" s="215">
        <f>'ΒΠ - Εισπράξεις'!L82</f>
        <v>0</v>
      </c>
      <c r="L14" s="215">
        <f>'ΒΠ - Εισπράξεις'!M82</f>
        <v>0</v>
      </c>
      <c r="M14" s="215">
        <f>'ΒΠ - Εισπράξεις'!N82</f>
        <v>0</v>
      </c>
      <c r="N14" s="215">
        <f>'ΒΠ - Εισπράξεις'!O82</f>
        <v>0</v>
      </c>
      <c r="O14" s="215">
        <f>'ΒΠ - Εισπράξεις'!P82</f>
        <v>0</v>
      </c>
      <c r="P14" s="215">
        <f>'ΒΠ - Εισπράξεις'!Q82</f>
        <v>0</v>
      </c>
      <c r="Q14" s="215">
        <f>'ΒΠ - Εισπράξεις'!R82</f>
        <v>0</v>
      </c>
      <c r="R14" s="215">
        <f t="shared" si="0"/>
        <v>0</v>
      </c>
    </row>
    <row r="15" spans="1:18" s="203" customFormat="1" ht="17.25">
      <c r="A15" s="216">
        <f t="shared" si="1"/>
        <v>6</v>
      </c>
      <c r="B15" s="217" t="s">
        <v>268</v>
      </c>
      <c r="C15" s="218" t="s">
        <v>68</v>
      </c>
      <c r="D15" s="215">
        <f>'ΒΠ - Εισπράξεις'!E89</f>
        <v>0</v>
      </c>
      <c r="E15" s="212"/>
      <c r="F15" s="215">
        <f>'ΒΠ - Εισπράξεις'!G89</f>
        <v>0</v>
      </c>
      <c r="G15" s="215">
        <f>'ΒΠ - Εισπράξεις'!H89</f>
        <v>0</v>
      </c>
      <c r="H15" s="215">
        <f>'ΒΠ - Εισπράξεις'!I89</f>
        <v>0</v>
      </c>
      <c r="I15" s="215">
        <f>'ΒΠ - Εισπράξεις'!J89</f>
        <v>0</v>
      </c>
      <c r="J15" s="215">
        <f>'ΒΠ - Εισπράξεις'!K89</f>
        <v>0</v>
      </c>
      <c r="K15" s="215">
        <f>'ΒΠ - Εισπράξεις'!L89</f>
        <v>0</v>
      </c>
      <c r="L15" s="215">
        <f>'ΒΠ - Εισπράξεις'!M89</f>
        <v>0</v>
      </c>
      <c r="M15" s="215">
        <f>'ΒΠ - Εισπράξεις'!N89</f>
        <v>0</v>
      </c>
      <c r="N15" s="215">
        <f>'ΒΠ - Εισπράξεις'!O89</f>
        <v>0</v>
      </c>
      <c r="O15" s="215">
        <f>'ΒΠ - Εισπράξεις'!P89</f>
        <v>0</v>
      </c>
      <c r="P15" s="215">
        <f>'ΒΠ - Εισπράξεις'!Q89</f>
        <v>0</v>
      </c>
      <c r="Q15" s="215">
        <f>'ΒΠ - Εισπράξεις'!R89</f>
        <v>0</v>
      </c>
      <c r="R15" s="215">
        <f t="shared" si="0"/>
        <v>0</v>
      </c>
    </row>
    <row r="16" spans="1:18" s="203" customFormat="1" ht="17.25">
      <c r="A16" s="216">
        <f t="shared" si="1"/>
        <v>7</v>
      </c>
      <c r="B16" s="217" t="s">
        <v>268</v>
      </c>
      <c r="C16" s="219" t="s">
        <v>73</v>
      </c>
      <c r="D16" s="215">
        <f>'ΒΠ - Εισπράξεις'!E100</f>
        <v>0</v>
      </c>
      <c r="E16" s="212"/>
      <c r="F16" s="215">
        <f>'ΒΠ - Εισπράξεις'!G100</f>
        <v>0</v>
      </c>
      <c r="G16" s="215">
        <f>'ΒΠ - Εισπράξεις'!H100</f>
        <v>0</v>
      </c>
      <c r="H16" s="215">
        <f>'ΒΠ - Εισπράξεις'!I100</f>
        <v>0</v>
      </c>
      <c r="I16" s="215">
        <f>'ΒΠ - Εισπράξεις'!J100</f>
        <v>0</v>
      </c>
      <c r="J16" s="215">
        <f>'ΒΠ - Εισπράξεις'!K100</f>
        <v>0</v>
      </c>
      <c r="K16" s="215">
        <f>'ΒΠ - Εισπράξεις'!L100</f>
        <v>0</v>
      </c>
      <c r="L16" s="215">
        <f>'ΒΠ - Εισπράξεις'!M100</f>
        <v>0</v>
      </c>
      <c r="M16" s="215">
        <f>'ΒΠ - Εισπράξεις'!N100</f>
        <v>0</v>
      </c>
      <c r="N16" s="215">
        <f>'ΒΠ - Εισπράξεις'!O100</f>
        <v>0</v>
      </c>
      <c r="O16" s="215">
        <f>'ΒΠ - Εισπράξεις'!P100</f>
        <v>0</v>
      </c>
      <c r="P16" s="215">
        <f>'ΒΠ - Εισπράξεις'!Q100</f>
        <v>0</v>
      </c>
      <c r="Q16" s="215">
        <f>'ΒΠ - Εισπράξεις'!R100</f>
        <v>0</v>
      </c>
      <c r="R16" s="215">
        <f t="shared" si="0"/>
        <v>0</v>
      </c>
    </row>
    <row r="17" spans="1:18" s="203" customFormat="1" ht="17.25">
      <c r="A17" s="216">
        <f t="shared" si="1"/>
        <v>8</v>
      </c>
      <c r="B17" s="217" t="s">
        <v>268</v>
      </c>
      <c r="C17" s="219" t="s">
        <v>82</v>
      </c>
      <c r="D17" s="215">
        <f>'ΒΠ - Εισπράξεις'!E107</f>
        <v>0</v>
      </c>
      <c r="E17" s="212"/>
      <c r="F17" s="215">
        <f>'ΒΠ - Εισπράξεις'!G107</f>
        <v>0</v>
      </c>
      <c r="G17" s="215">
        <f>'ΒΠ - Εισπράξεις'!H107</f>
        <v>0</v>
      </c>
      <c r="H17" s="215">
        <f>'ΒΠ - Εισπράξεις'!I107</f>
        <v>0</v>
      </c>
      <c r="I17" s="215">
        <f>'ΒΠ - Εισπράξεις'!J107</f>
        <v>0</v>
      </c>
      <c r="J17" s="215">
        <f>'ΒΠ - Εισπράξεις'!K107</f>
        <v>0</v>
      </c>
      <c r="K17" s="215">
        <f>'ΒΠ - Εισπράξεις'!L107</f>
        <v>0</v>
      </c>
      <c r="L17" s="215">
        <f>'ΒΠ - Εισπράξεις'!M107</f>
        <v>0</v>
      </c>
      <c r="M17" s="215">
        <f>'ΒΠ - Εισπράξεις'!N107</f>
        <v>0</v>
      </c>
      <c r="N17" s="215">
        <f>'ΒΠ - Εισπράξεις'!O107</f>
        <v>0</v>
      </c>
      <c r="O17" s="215">
        <f>'ΒΠ - Εισπράξεις'!P107</f>
        <v>0</v>
      </c>
      <c r="P17" s="215">
        <f>'ΒΠ - Εισπράξεις'!Q107</f>
        <v>0</v>
      </c>
      <c r="Q17" s="215">
        <f>'ΒΠ - Εισπράξεις'!R107</f>
        <v>0</v>
      </c>
      <c r="R17" s="215">
        <f t="shared" si="0"/>
        <v>0</v>
      </c>
    </row>
    <row r="18" spans="1:18" s="203" customFormat="1" ht="17.25">
      <c r="A18" s="216">
        <f t="shared" si="1"/>
        <v>9</v>
      </c>
      <c r="B18" s="214"/>
      <c r="C18" s="218" t="s">
        <v>86</v>
      </c>
      <c r="D18" s="220">
        <f>'ΒΠ - Εισπράξεις'!E113</f>
        <v>0</v>
      </c>
      <c r="E18" s="212"/>
      <c r="F18" s="220">
        <f>'ΒΠ - Εισπράξεις'!G113</f>
        <v>0</v>
      </c>
      <c r="G18" s="215">
        <f>'ΒΠ - Εισπράξεις'!H113</f>
        <v>0</v>
      </c>
      <c r="H18" s="215">
        <f>'ΒΠ - Εισπράξεις'!I113</f>
        <v>0</v>
      </c>
      <c r="I18" s="215">
        <f>'ΒΠ - Εισπράξεις'!J113</f>
        <v>0</v>
      </c>
      <c r="J18" s="215">
        <f>'ΒΠ - Εισπράξεις'!K113</f>
        <v>0</v>
      </c>
      <c r="K18" s="215">
        <f>'ΒΠ - Εισπράξεις'!L113</f>
        <v>0</v>
      </c>
      <c r="L18" s="215">
        <f>'ΒΠ - Εισπράξεις'!M113</f>
        <v>0</v>
      </c>
      <c r="M18" s="215">
        <f>'ΒΠ - Εισπράξεις'!N113</f>
        <v>0</v>
      </c>
      <c r="N18" s="215">
        <f>'ΒΠ - Εισπράξεις'!O113</f>
        <v>0</v>
      </c>
      <c r="O18" s="215">
        <f>'ΒΠ - Εισπράξεις'!P113</f>
        <v>0</v>
      </c>
      <c r="P18" s="215">
        <f>'ΒΠ - Εισπράξεις'!Q113</f>
        <v>0</v>
      </c>
      <c r="Q18" s="215">
        <f>'ΒΠ - Εισπράξεις'!R113</f>
        <v>0</v>
      </c>
      <c r="R18" s="215">
        <f t="shared" si="0"/>
        <v>0</v>
      </c>
    </row>
    <row r="19" spans="1:18" s="203" customFormat="1" ht="17.25">
      <c r="A19" s="216">
        <f t="shared" si="1"/>
        <v>10</v>
      </c>
      <c r="C19" s="221" t="s">
        <v>269</v>
      </c>
      <c r="D19" s="222">
        <f>SUM(D10:D18)</f>
        <v>0</v>
      </c>
      <c r="E19" s="212"/>
      <c r="F19" s="222">
        <f>SUM(F10:F18)</f>
        <v>0</v>
      </c>
      <c r="G19" s="222">
        <f t="shared" ref="G19:R19" si="2">SUM(G10:G18)</f>
        <v>0</v>
      </c>
      <c r="H19" s="222">
        <f t="shared" si="2"/>
        <v>0</v>
      </c>
      <c r="I19" s="222">
        <f t="shared" si="2"/>
        <v>0</v>
      </c>
      <c r="J19" s="222">
        <f t="shared" si="2"/>
        <v>0</v>
      </c>
      <c r="K19" s="222">
        <f t="shared" si="2"/>
        <v>0</v>
      </c>
      <c r="L19" s="222">
        <f t="shared" si="2"/>
        <v>0</v>
      </c>
      <c r="M19" s="222">
        <f t="shared" si="2"/>
        <v>0</v>
      </c>
      <c r="N19" s="222">
        <f t="shared" si="2"/>
        <v>0</v>
      </c>
      <c r="O19" s="222">
        <f t="shared" si="2"/>
        <v>0</v>
      </c>
      <c r="P19" s="222">
        <f t="shared" si="2"/>
        <v>0</v>
      </c>
      <c r="Q19" s="222">
        <f t="shared" si="2"/>
        <v>0</v>
      </c>
      <c r="R19" s="222">
        <f t="shared" si="2"/>
        <v>0</v>
      </c>
    </row>
    <row r="20" spans="1:18" s="203" customFormat="1" ht="17.25">
      <c r="A20" s="202"/>
      <c r="B20" s="214"/>
      <c r="C20" s="210"/>
      <c r="D20" s="223"/>
      <c r="E20" s="212"/>
      <c r="F20" s="22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s="203" customFormat="1" ht="17.25">
      <c r="A21" s="202"/>
      <c r="B21" s="210" t="s">
        <v>270</v>
      </c>
      <c r="C21" s="206"/>
      <c r="D21" s="211"/>
      <c r="E21" s="2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s="203" customFormat="1" ht="17.25">
      <c r="A22" s="202"/>
      <c r="B22" s="213" t="s">
        <v>262</v>
      </c>
      <c r="C22" s="210" t="s">
        <v>263</v>
      </c>
      <c r="D22" s="211"/>
      <c r="E22" s="21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203" customFormat="1" ht="17.25">
      <c r="A23" s="216">
        <f>A19+1</f>
        <v>11</v>
      </c>
      <c r="B23" s="214" t="s">
        <v>271</v>
      </c>
      <c r="C23" s="206" t="s">
        <v>107</v>
      </c>
      <c r="D23" s="215">
        <f>'ΒΠ - Πληρωμές'!E44</f>
        <v>0</v>
      </c>
      <c r="E23" s="212"/>
      <c r="F23" s="215">
        <f>'ΒΠ - Πληρωμές'!G44</f>
        <v>0</v>
      </c>
      <c r="G23" s="215">
        <f>'ΒΠ - Πληρωμές'!H44</f>
        <v>0</v>
      </c>
      <c r="H23" s="215">
        <f>'ΒΠ - Πληρωμές'!I44</f>
        <v>0</v>
      </c>
      <c r="I23" s="215">
        <f>'ΒΠ - Πληρωμές'!J44</f>
        <v>0</v>
      </c>
      <c r="J23" s="215">
        <f>'ΒΠ - Πληρωμές'!K44</f>
        <v>0</v>
      </c>
      <c r="K23" s="215">
        <f>'ΒΠ - Πληρωμές'!L44</f>
        <v>0</v>
      </c>
      <c r="L23" s="215">
        <f>'ΒΠ - Πληρωμές'!M44</f>
        <v>0</v>
      </c>
      <c r="M23" s="215">
        <f>'ΒΠ - Πληρωμές'!N44</f>
        <v>0</v>
      </c>
      <c r="N23" s="215">
        <f>'ΒΠ - Πληρωμές'!O44</f>
        <v>0</v>
      </c>
      <c r="O23" s="215">
        <f>'ΒΠ - Πληρωμές'!P44</f>
        <v>0</v>
      </c>
      <c r="P23" s="215">
        <f>'ΒΠ - Πληρωμές'!Q44</f>
        <v>0</v>
      </c>
      <c r="Q23" s="215">
        <f>'ΒΠ - Πληρωμές'!R44</f>
        <v>0</v>
      </c>
      <c r="R23" s="215">
        <f t="shared" ref="R23:R31" si="3">SUM(F23:Q23)</f>
        <v>0</v>
      </c>
    </row>
    <row r="24" spans="1:18" s="203" customFormat="1" ht="17.25">
      <c r="A24" s="216">
        <f>A23+1</f>
        <v>12</v>
      </c>
      <c r="B24" s="214" t="s">
        <v>272</v>
      </c>
      <c r="C24" s="206" t="s">
        <v>273</v>
      </c>
      <c r="D24" s="215">
        <f>'ΒΠ - Πληρωμές'!E127</f>
        <v>0</v>
      </c>
      <c r="E24" s="212"/>
      <c r="F24" s="215">
        <f>'ΒΠ - Πληρωμές'!G127</f>
        <v>0</v>
      </c>
      <c r="G24" s="215">
        <f>'ΒΠ - Πληρωμές'!H127</f>
        <v>0</v>
      </c>
      <c r="H24" s="215">
        <f>'ΒΠ - Πληρωμές'!I127</f>
        <v>0</v>
      </c>
      <c r="I24" s="215">
        <f>'ΒΠ - Πληρωμές'!J127</f>
        <v>0</v>
      </c>
      <c r="J24" s="215">
        <f>'ΒΠ - Πληρωμές'!K127</f>
        <v>0</v>
      </c>
      <c r="K24" s="215">
        <f>'ΒΠ - Πληρωμές'!L127</f>
        <v>0</v>
      </c>
      <c r="L24" s="215">
        <f>'ΒΠ - Πληρωμές'!M127</f>
        <v>0</v>
      </c>
      <c r="M24" s="215">
        <f>'ΒΠ - Πληρωμές'!N127</f>
        <v>0</v>
      </c>
      <c r="N24" s="215">
        <f>'ΒΠ - Πληρωμές'!O127</f>
        <v>0</v>
      </c>
      <c r="O24" s="215">
        <f>'ΒΠ - Πληρωμές'!P127</f>
        <v>0</v>
      </c>
      <c r="P24" s="215">
        <f>'ΒΠ - Πληρωμές'!Q127</f>
        <v>0</v>
      </c>
      <c r="Q24" s="215">
        <f>'ΒΠ - Πληρωμές'!R127</f>
        <v>0</v>
      </c>
      <c r="R24" s="215">
        <f t="shared" si="3"/>
        <v>0</v>
      </c>
    </row>
    <row r="25" spans="1:18" s="203" customFormat="1" ht="17.25">
      <c r="A25" s="216">
        <f>A24+1</f>
        <v>13</v>
      </c>
      <c r="B25" s="214" t="s">
        <v>272</v>
      </c>
      <c r="C25" s="206" t="s">
        <v>207</v>
      </c>
      <c r="D25" s="215">
        <f>'ΒΠ - Πληρωμές'!E145</f>
        <v>0</v>
      </c>
      <c r="E25" s="212"/>
      <c r="F25" s="215">
        <f>'ΒΠ - Πληρωμές'!G145</f>
        <v>0</v>
      </c>
      <c r="G25" s="215">
        <f>'ΒΠ - Πληρωμές'!H145</f>
        <v>0</v>
      </c>
      <c r="H25" s="215">
        <f>'ΒΠ - Πληρωμές'!I145</f>
        <v>0</v>
      </c>
      <c r="I25" s="215">
        <f>'ΒΠ - Πληρωμές'!J145</f>
        <v>0</v>
      </c>
      <c r="J25" s="215">
        <f>'ΒΠ - Πληρωμές'!K145</f>
        <v>0</v>
      </c>
      <c r="K25" s="215">
        <f>'ΒΠ - Πληρωμές'!L145</f>
        <v>0</v>
      </c>
      <c r="L25" s="215">
        <f>'ΒΠ - Πληρωμές'!M145</f>
        <v>0</v>
      </c>
      <c r="M25" s="215">
        <f>'ΒΠ - Πληρωμές'!N145</f>
        <v>0</v>
      </c>
      <c r="N25" s="215">
        <f>'ΒΠ - Πληρωμές'!O145</f>
        <v>0</v>
      </c>
      <c r="O25" s="215">
        <f>'ΒΠ - Πληρωμές'!P145</f>
        <v>0</v>
      </c>
      <c r="P25" s="215">
        <f>'ΒΠ - Πληρωμές'!Q145</f>
        <v>0</v>
      </c>
      <c r="Q25" s="215">
        <f>'ΒΠ - Πληρωμές'!R145</f>
        <v>0</v>
      </c>
      <c r="R25" s="215">
        <f t="shared" si="3"/>
        <v>0</v>
      </c>
    </row>
    <row r="26" spans="1:18" s="203" customFormat="1" ht="17.25">
      <c r="A26" s="216">
        <f>A25+1</f>
        <v>14</v>
      </c>
      <c r="B26" s="214" t="s">
        <v>272</v>
      </c>
      <c r="C26" s="206" t="s">
        <v>223</v>
      </c>
      <c r="D26" s="215">
        <f>'ΒΠ - Πληρωμές'!E156</f>
        <v>0</v>
      </c>
      <c r="E26" s="212"/>
      <c r="F26" s="215">
        <f>'ΒΠ - Πληρωμές'!G156</f>
        <v>0</v>
      </c>
      <c r="G26" s="215">
        <f>'ΒΠ - Πληρωμές'!H156</f>
        <v>0</v>
      </c>
      <c r="H26" s="215">
        <f>'ΒΠ - Πληρωμές'!I156</f>
        <v>0</v>
      </c>
      <c r="I26" s="215">
        <f>'ΒΠ - Πληρωμές'!J156</f>
        <v>0</v>
      </c>
      <c r="J26" s="215">
        <f>'ΒΠ - Πληρωμές'!K156</f>
        <v>0</v>
      </c>
      <c r="K26" s="215">
        <f>'ΒΠ - Πληρωμές'!L156</f>
        <v>0</v>
      </c>
      <c r="L26" s="215">
        <f>'ΒΠ - Πληρωμές'!M156</f>
        <v>0</v>
      </c>
      <c r="M26" s="215">
        <f>'ΒΠ - Πληρωμές'!N156</f>
        <v>0</v>
      </c>
      <c r="N26" s="215">
        <f>'ΒΠ - Πληρωμές'!O156</f>
        <v>0</v>
      </c>
      <c r="O26" s="215">
        <f>'ΒΠ - Πληρωμές'!P156</f>
        <v>0</v>
      </c>
      <c r="P26" s="215">
        <f>'ΒΠ - Πληρωμές'!Q156</f>
        <v>0</v>
      </c>
      <c r="Q26" s="215">
        <f>'ΒΠ - Πληρωμές'!R156</f>
        <v>0</v>
      </c>
      <c r="R26" s="215">
        <f t="shared" si="3"/>
        <v>0</v>
      </c>
    </row>
    <row r="27" spans="1:18" s="203" customFormat="1" ht="17.25">
      <c r="A27" s="216">
        <f t="shared" ref="A27:A32" si="4">A26+1</f>
        <v>15</v>
      </c>
      <c r="B27" s="217" t="s">
        <v>268</v>
      </c>
      <c r="C27" s="218" t="s">
        <v>231</v>
      </c>
      <c r="D27" s="215">
        <f>'ΒΠ - Πληρωμές'!E164</f>
        <v>0</v>
      </c>
      <c r="E27" s="212"/>
      <c r="F27" s="215">
        <f>'ΒΠ - Πληρωμές'!G164</f>
        <v>0</v>
      </c>
      <c r="G27" s="215">
        <f>'ΒΠ - Πληρωμές'!H164</f>
        <v>0</v>
      </c>
      <c r="H27" s="215">
        <f>'ΒΠ - Πληρωμές'!I164</f>
        <v>0</v>
      </c>
      <c r="I27" s="215">
        <f>'ΒΠ - Πληρωμές'!J164</f>
        <v>0</v>
      </c>
      <c r="J27" s="215">
        <f>'ΒΠ - Πληρωμές'!K164</f>
        <v>0</v>
      </c>
      <c r="K27" s="215">
        <f>'ΒΠ - Πληρωμές'!L164</f>
        <v>0</v>
      </c>
      <c r="L27" s="215">
        <f>'ΒΠ - Πληρωμές'!M164</f>
        <v>0</v>
      </c>
      <c r="M27" s="215">
        <f>'ΒΠ - Πληρωμές'!N164</f>
        <v>0</v>
      </c>
      <c r="N27" s="215">
        <f>'ΒΠ - Πληρωμές'!O164</f>
        <v>0</v>
      </c>
      <c r="O27" s="215">
        <f>'ΒΠ - Πληρωμές'!P164</f>
        <v>0</v>
      </c>
      <c r="P27" s="215">
        <f>'ΒΠ - Πληρωμές'!Q164</f>
        <v>0</v>
      </c>
      <c r="Q27" s="215">
        <f>'ΒΠ - Πληρωμές'!R164</f>
        <v>0</v>
      </c>
      <c r="R27" s="215">
        <f t="shared" si="3"/>
        <v>0</v>
      </c>
    </row>
    <row r="28" spans="1:18" s="203" customFormat="1" ht="17.25">
      <c r="A28" s="216">
        <f t="shared" si="4"/>
        <v>16</v>
      </c>
      <c r="B28" s="217" t="s">
        <v>274</v>
      </c>
      <c r="C28" s="206" t="s">
        <v>275</v>
      </c>
      <c r="D28" s="215">
        <f>'ΒΠ - Πληρωμές'!E177</f>
        <v>0</v>
      </c>
      <c r="E28" s="212"/>
      <c r="F28" s="215">
        <f>'ΒΠ - Πληρωμές'!G177</f>
        <v>0</v>
      </c>
      <c r="G28" s="215">
        <f>'ΒΠ - Πληρωμές'!H177</f>
        <v>0</v>
      </c>
      <c r="H28" s="215">
        <f>'ΒΠ - Πληρωμές'!I177</f>
        <v>0</v>
      </c>
      <c r="I28" s="215">
        <f>'ΒΠ - Πληρωμές'!J177</f>
        <v>0</v>
      </c>
      <c r="J28" s="215">
        <f>'ΒΠ - Πληρωμές'!K177</f>
        <v>0</v>
      </c>
      <c r="K28" s="215">
        <f>'ΒΠ - Πληρωμές'!L177</f>
        <v>0</v>
      </c>
      <c r="L28" s="215">
        <f>'ΒΠ - Πληρωμές'!M177</f>
        <v>0</v>
      </c>
      <c r="M28" s="215">
        <f>'ΒΠ - Πληρωμές'!N177</f>
        <v>0</v>
      </c>
      <c r="N28" s="215">
        <f>'ΒΠ - Πληρωμές'!O177</f>
        <v>0</v>
      </c>
      <c r="O28" s="215">
        <f>'ΒΠ - Πληρωμές'!P177</f>
        <v>0</v>
      </c>
      <c r="P28" s="215">
        <f>'ΒΠ - Πληρωμές'!Q177</f>
        <v>0</v>
      </c>
      <c r="Q28" s="215">
        <f>'ΒΠ - Πληρωμές'!R177</f>
        <v>0</v>
      </c>
      <c r="R28" s="215">
        <f t="shared" si="3"/>
        <v>0</v>
      </c>
    </row>
    <row r="29" spans="1:18" s="203" customFormat="1" ht="17.25">
      <c r="A29" s="216">
        <f t="shared" si="4"/>
        <v>17</v>
      </c>
      <c r="B29" s="217" t="s">
        <v>276</v>
      </c>
      <c r="C29" s="218" t="s">
        <v>246</v>
      </c>
      <c r="D29" s="215">
        <f>'ΒΠ - Πληρωμές'!E182</f>
        <v>0</v>
      </c>
      <c r="E29" s="212"/>
      <c r="F29" s="215">
        <f>'ΒΠ - Πληρωμές'!G182</f>
        <v>0</v>
      </c>
      <c r="G29" s="215">
        <f>'ΒΠ - Πληρωμές'!H182</f>
        <v>0</v>
      </c>
      <c r="H29" s="215">
        <f>'ΒΠ - Πληρωμές'!I182</f>
        <v>0</v>
      </c>
      <c r="I29" s="215">
        <f>'ΒΠ - Πληρωμές'!J182</f>
        <v>0</v>
      </c>
      <c r="J29" s="215">
        <f>'ΒΠ - Πληρωμές'!K182</f>
        <v>0</v>
      </c>
      <c r="K29" s="215">
        <f>'ΒΠ - Πληρωμές'!L182</f>
        <v>0</v>
      </c>
      <c r="L29" s="215">
        <f>'ΒΠ - Πληρωμές'!M182</f>
        <v>0</v>
      </c>
      <c r="M29" s="215">
        <f>'ΒΠ - Πληρωμές'!N182</f>
        <v>0</v>
      </c>
      <c r="N29" s="215">
        <f>'ΒΠ - Πληρωμές'!O182</f>
        <v>0</v>
      </c>
      <c r="O29" s="215">
        <f>'ΒΠ - Πληρωμές'!P182</f>
        <v>0</v>
      </c>
      <c r="P29" s="215">
        <f>'ΒΠ - Πληρωμές'!Q182</f>
        <v>0</v>
      </c>
      <c r="Q29" s="215">
        <f>'ΒΠ - Πληρωμές'!R182</f>
        <v>0</v>
      </c>
      <c r="R29" s="215">
        <f t="shared" si="3"/>
        <v>0</v>
      </c>
    </row>
    <row r="30" spans="1:18" s="203" customFormat="1" ht="17.25">
      <c r="A30" s="216">
        <f t="shared" si="4"/>
        <v>18</v>
      </c>
      <c r="B30" s="214" t="s">
        <v>267</v>
      </c>
      <c r="C30" s="206" t="s">
        <v>250</v>
      </c>
      <c r="D30" s="215">
        <f>'ΒΠ - Πληρωμές'!E190</f>
        <v>0</v>
      </c>
      <c r="E30" s="212"/>
      <c r="F30" s="215">
        <f>'ΒΠ - Πληρωμές'!G190</f>
        <v>0</v>
      </c>
      <c r="G30" s="215">
        <f>'ΒΠ - Πληρωμές'!H190</f>
        <v>0</v>
      </c>
      <c r="H30" s="215">
        <f>'ΒΠ - Πληρωμές'!I190</f>
        <v>0</v>
      </c>
      <c r="I30" s="215">
        <f>'ΒΠ - Πληρωμές'!J190</f>
        <v>0</v>
      </c>
      <c r="J30" s="215">
        <f>'ΒΠ - Πληρωμές'!K190</f>
        <v>0</v>
      </c>
      <c r="K30" s="215">
        <f>'ΒΠ - Πληρωμές'!L190</f>
        <v>0</v>
      </c>
      <c r="L30" s="215">
        <f>'ΒΠ - Πληρωμές'!M190</f>
        <v>0</v>
      </c>
      <c r="M30" s="215">
        <f>'ΒΠ - Πληρωμές'!N190</f>
        <v>0</v>
      </c>
      <c r="N30" s="215">
        <f>'ΒΠ - Πληρωμές'!O190</f>
        <v>0</v>
      </c>
      <c r="O30" s="215">
        <f>'ΒΠ - Πληρωμές'!P190</f>
        <v>0</v>
      </c>
      <c r="P30" s="215">
        <f>'ΒΠ - Πληρωμές'!Q190</f>
        <v>0</v>
      </c>
      <c r="Q30" s="215">
        <f>'ΒΠ - Πληρωμές'!R190</f>
        <v>0</v>
      </c>
      <c r="R30" s="215">
        <f t="shared" si="3"/>
        <v>0</v>
      </c>
    </row>
    <row r="31" spans="1:18" s="203" customFormat="1" ht="17.25">
      <c r="A31" s="216">
        <f t="shared" si="4"/>
        <v>19</v>
      </c>
      <c r="B31" s="217"/>
      <c r="C31" s="206" t="s">
        <v>257</v>
      </c>
      <c r="D31" s="220">
        <f>'ΒΠ - Πληρωμές'!E195</f>
        <v>0</v>
      </c>
      <c r="E31" s="212"/>
      <c r="F31" s="220">
        <f>'ΒΠ - Πληρωμές'!G195</f>
        <v>0</v>
      </c>
      <c r="G31" s="215">
        <f>'ΒΠ - Πληρωμές'!H195</f>
        <v>0</v>
      </c>
      <c r="H31" s="215">
        <f>'ΒΠ - Πληρωμές'!I195</f>
        <v>0</v>
      </c>
      <c r="I31" s="215">
        <f>'ΒΠ - Πληρωμές'!J195</f>
        <v>0</v>
      </c>
      <c r="J31" s="215">
        <f>'ΒΠ - Πληρωμές'!K195</f>
        <v>0</v>
      </c>
      <c r="K31" s="215">
        <f>'ΒΠ - Πληρωμές'!L195</f>
        <v>0</v>
      </c>
      <c r="L31" s="215">
        <f>'ΒΠ - Πληρωμές'!M195</f>
        <v>0</v>
      </c>
      <c r="M31" s="215">
        <f>'ΒΠ - Πληρωμές'!N195</f>
        <v>0</v>
      </c>
      <c r="N31" s="215">
        <f>'ΒΠ - Πληρωμές'!O195</f>
        <v>0</v>
      </c>
      <c r="O31" s="215">
        <f>'ΒΠ - Πληρωμές'!P195</f>
        <v>0</v>
      </c>
      <c r="P31" s="215">
        <f>'ΒΠ - Πληρωμές'!Q195</f>
        <v>0</v>
      </c>
      <c r="Q31" s="215">
        <f>'ΒΠ - Πληρωμές'!R195</f>
        <v>0</v>
      </c>
      <c r="R31" s="215">
        <f t="shared" si="3"/>
        <v>0</v>
      </c>
    </row>
    <row r="32" spans="1:18" s="203" customFormat="1" ht="17.25">
      <c r="A32" s="216">
        <f t="shared" si="4"/>
        <v>20</v>
      </c>
      <c r="B32" s="214"/>
      <c r="C32" s="221" t="s">
        <v>277</v>
      </c>
      <c r="D32" s="222">
        <f>SUM(D23:D31)</f>
        <v>0</v>
      </c>
      <c r="E32" s="212"/>
      <c r="F32" s="222">
        <f>SUM(F23:F31)</f>
        <v>0</v>
      </c>
      <c r="G32" s="222">
        <f t="shared" ref="G32:R32" si="5">SUM(G23:G31)</f>
        <v>0</v>
      </c>
      <c r="H32" s="222">
        <f t="shared" si="5"/>
        <v>0</v>
      </c>
      <c r="I32" s="222">
        <f t="shared" si="5"/>
        <v>0</v>
      </c>
      <c r="J32" s="222">
        <f t="shared" si="5"/>
        <v>0</v>
      </c>
      <c r="K32" s="222">
        <f t="shared" si="5"/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22">
        <f t="shared" si="5"/>
        <v>0</v>
      </c>
      <c r="R32" s="222">
        <f t="shared" si="5"/>
        <v>0</v>
      </c>
    </row>
    <row r="33" spans="1:18" s="203" customFormat="1" ht="17.25">
      <c r="A33" s="202"/>
      <c r="B33" s="214"/>
      <c r="C33" s="206"/>
      <c r="D33" s="223"/>
      <c r="E33" s="212"/>
      <c r="F33" s="22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203" customFormat="1" ht="17.25">
      <c r="A34" s="216">
        <f>A32+1</f>
        <v>21</v>
      </c>
      <c r="B34" s="224"/>
      <c r="C34" s="210" t="s">
        <v>278</v>
      </c>
      <c r="D34" s="225">
        <f>D19-D32</f>
        <v>0</v>
      </c>
      <c r="E34" s="212"/>
      <c r="F34" s="225">
        <f>F19-F32</f>
        <v>0</v>
      </c>
      <c r="G34" s="225">
        <f t="shared" ref="G34:R34" si="6">G19-G32</f>
        <v>0</v>
      </c>
      <c r="H34" s="225">
        <f t="shared" si="6"/>
        <v>0</v>
      </c>
      <c r="I34" s="225">
        <f t="shared" si="6"/>
        <v>0</v>
      </c>
      <c r="J34" s="225">
        <f t="shared" si="6"/>
        <v>0</v>
      </c>
      <c r="K34" s="225">
        <f t="shared" si="6"/>
        <v>0</v>
      </c>
      <c r="L34" s="225">
        <f t="shared" si="6"/>
        <v>0</v>
      </c>
      <c r="M34" s="225">
        <f t="shared" si="6"/>
        <v>0</v>
      </c>
      <c r="N34" s="225">
        <f t="shared" si="6"/>
        <v>0</v>
      </c>
      <c r="O34" s="225">
        <f t="shared" si="6"/>
        <v>0</v>
      </c>
      <c r="P34" s="225">
        <f t="shared" si="6"/>
        <v>0</v>
      </c>
      <c r="Q34" s="225">
        <f t="shared" si="6"/>
        <v>0</v>
      </c>
      <c r="R34" s="225">
        <f t="shared" si="6"/>
        <v>0</v>
      </c>
    </row>
    <row r="35" spans="1:18" s="203" customFormat="1" ht="17.25">
      <c r="A35" s="202"/>
      <c r="B35" s="224"/>
      <c r="C35" s="210"/>
      <c r="D35" s="211"/>
      <c r="E35" s="21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203" customFormat="1" ht="17.25">
      <c r="A36" s="216">
        <f>A34+1</f>
        <v>22</v>
      </c>
      <c r="B36" s="217" t="s">
        <v>276</v>
      </c>
      <c r="C36" s="219" t="s">
        <v>279</v>
      </c>
      <c r="D36" s="211"/>
      <c r="E36" s="212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5">
        <f t="shared" ref="R36:R41" si="7">SUM(F36:Q36)</f>
        <v>0</v>
      </c>
    </row>
    <row r="37" spans="1:18" s="203" customFormat="1" ht="17.25">
      <c r="A37" s="216">
        <f t="shared" ref="A37:A42" si="8">A36+1</f>
        <v>23</v>
      </c>
      <c r="B37" s="217"/>
      <c r="C37" s="219" t="s">
        <v>280</v>
      </c>
      <c r="D37" s="211"/>
      <c r="E37" s="212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5">
        <f t="shared" si="7"/>
        <v>0</v>
      </c>
    </row>
    <row r="38" spans="1:18" s="203" customFormat="1" ht="17.25">
      <c r="A38" s="216">
        <f t="shared" si="8"/>
        <v>24</v>
      </c>
      <c r="B38" s="217"/>
      <c r="C38" s="219" t="s">
        <v>281</v>
      </c>
      <c r="D38" s="211"/>
      <c r="E38" s="212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5">
        <f t="shared" si="7"/>
        <v>0</v>
      </c>
    </row>
    <row r="39" spans="1:18" s="203" customFormat="1" ht="34.5">
      <c r="A39" s="226">
        <f t="shared" si="8"/>
        <v>25</v>
      </c>
      <c r="B39" s="217"/>
      <c r="C39" s="227" t="s">
        <v>282</v>
      </c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5">
        <f t="shared" si="7"/>
        <v>0</v>
      </c>
    </row>
    <row r="40" spans="1:18" s="203" customFormat="1" ht="17.25">
      <c r="A40" s="216">
        <f t="shared" si="8"/>
        <v>26</v>
      </c>
      <c r="B40" s="217"/>
      <c r="C40" s="219" t="s">
        <v>283</v>
      </c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5">
        <f t="shared" si="7"/>
        <v>0</v>
      </c>
    </row>
    <row r="41" spans="1:18" s="203" customFormat="1" ht="17.25">
      <c r="A41" s="216">
        <f t="shared" si="8"/>
        <v>27</v>
      </c>
      <c r="B41" s="217" t="s">
        <v>274</v>
      </c>
      <c r="C41" s="206" t="s">
        <v>284</v>
      </c>
      <c r="D41" s="228"/>
      <c r="E41" s="212"/>
      <c r="F41" s="22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5">
        <f t="shared" si="7"/>
        <v>0</v>
      </c>
    </row>
    <row r="42" spans="1:18" s="203" customFormat="1" ht="18" thickBot="1">
      <c r="A42" s="216">
        <f t="shared" si="8"/>
        <v>28</v>
      </c>
      <c r="C42" s="229" t="s">
        <v>285</v>
      </c>
      <c r="D42" s="230">
        <f>SUM(D34:D41)</f>
        <v>0</v>
      </c>
      <c r="E42" s="212"/>
      <c r="F42" s="230">
        <f>SUM(F34:F41)</f>
        <v>0</v>
      </c>
      <c r="G42" s="230">
        <f t="shared" ref="G42:R42" si="9">SUM(G34:G41)</f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</row>
    <row r="43" spans="1:18" s="203" customFormat="1" ht="18" thickTop="1">
      <c r="A43" s="202"/>
      <c r="D43" s="223"/>
      <c r="E43" s="212"/>
      <c r="F43" s="22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s="203" customFormat="1" ht="38.25" customHeight="1">
      <c r="A44" s="202"/>
      <c r="B44" s="244" t="s">
        <v>286</v>
      </c>
      <c r="C44" s="244"/>
      <c r="D44" s="211"/>
      <c r="E44" s="212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1:18" s="203" customFormat="1" ht="17.25">
      <c r="A45" s="202"/>
      <c r="C45" s="231" t="s">
        <v>381</v>
      </c>
      <c r="D45" s="211"/>
      <c r="E45" s="212"/>
      <c r="F45" s="211"/>
      <c r="G45" s="215">
        <f t="shared" ref="G45:Q45" si="10">F47</f>
        <v>0</v>
      </c>
      <c r="H45" s="215">
        <f t="shared" si="10"/>
        <v>0</v>
      </c>
      <c r="I45" s="215">
        <f t="shared" si="10"/>
        <v>0</v>
      </c>
      <c r="J45" s="215">
        <f t="shared" si="10"/>
        <v>0</v>
      </c>
      <c r="K45" s="215">
        <f t="shared" si="10"/>
        <v>0</v>
      </c>
      <c r="L45" s="215">
        <f t="shared" si="10"/>
        <v>0</v>
      </c>
      <c r="M45" s="215">
        <f t="shared" si="10"/>
        <v>0</v>
      </c>
      <c r="N45" s="215">
        <f t="shared" si="10"/>
        <v>0</v>
      </c>
      <c r="O45" s="215">
        <f t="shared" si="10"/>
        <v>0</v>
      </c>
      <c r="P45" s="215">
        <f t="shared" si="10"/>
        <v>0</v>
      </c>
      <c r="Q45" s="215">
        <f t="shared" si="10"/>
        <v>0</v>
      </c>
      <c r="R45" s="215">
        <f>F45</f>
        <v>0</v>
      </c>
    </row>
    <row r="46" spans="1:18" s="203" customFormat="1" ht="17.25">
      <c r="A46" s="202"/>
      <c r="C46" s="203" t="s">
        <v>285</v>
      </c>
      <c r="D46" s="220">
        <f>D42</f>
        <v>0</v>
      </c>
      <c r="E46" s="212"/>
      <c r="F46" s="220">
        <f>F42</f>
        <v>0</v>
      </c>
      <c r="G46" s="215">
        <f t="shared" ref="G46:R46" si="11">G42</f>
        <v>0</v>
      </c>
      <c r="H46" s="215">
        <f t="shared" si="11"/>
        <v>0</v>
      </c>
      <c r="I46" s="215">
        <f t="shared" si="11"/>
        <v>0</v>
      </c>
      <c r="J46" s="215">
        <f t="shared" si="11"/>
        <v>0</v>
      </c>
      <c r="K46" s="215">
        <f t="shared" si="11"/>
        <v>0</v>
      </c>
      <c r="L46" s="215">
        <f t="shared" si="11"/>
        <v>0</v>
      </c>
      <c r="M46" s="215">
        <f t="shared" si="11"/>
        <v>0</v>
      </c>
      <c r="N46" s="215">
        <f t="shared" si="11"/>
        <v>0</v>
      </c>
      <c r="O46" s="215">
        <f t="shared" si="11"/>
        <v>0</v>
      </c>
      <c r="P46" s="215">
        <f t="shared" si="11"/>
        <v>0</v>
      </c>
      <c r="Q46" s="215">
        <f t="shared" si="11"/>
        <v>0</v>
      </c>
      <c r="R46" s="215">
        <f t="shared" si="11"/>
        <v>0</v>
      </c>
    </row>
    <row r="47" spans="1:18" s="203" customFormat="1" ht="17.25">
      <c r="A47" s="202"/>
      <c r="B47" s="231"/>
      <c r="C47" s="203" t="s">
        <v>382</v>
      </c>
      <c r="D47" s="222">
        <f>SUM(D45:D46)</f>
        <v>0</v>
      </c>
      <c r="E47" s="212"/>
      <c r="F47" s="222">
        <f>SUM(F45:F46)</f>
        <v>0</v>
      </c>
      <c r="G47" s="222">
        <f t="shared" ref="G47:R47" si="12">SUM(G45:G46)</f>
        <v>0</v>
      </c>
      <c r="H47" s="222">
        <f t="shared" si="12"/>
        <v>0</v>
      </c>
      <c r="I47" s="222">
        <f t="shared" si="12"/>
        <v>0</v>
      </c>
      <c r="J47" s="222">
        <f t="shared" si="12"/>
        <v>0</v>
      </c>
      <c r="K47" s="222">
        <f t="shared" si="12"/>
        <v>0</v>
      </c>
      <c r="L47" s="222">
        <f t="shared" si="12"/>
        <v>0</v>
      </c>
      <c r="M47" s="222">
        <f t="shared" si="12"/>
        <v>0</v>
      </c>
      <c r="N47" s="222">
        <f t="shared" si="12"/>
        <v>0</v>
      </c>
      <c r="O47" s="222">
        <f t="shared" si="12"/>
        <v>0</v>
      </c>
      <c r="P47" s="222">
        <f t="shared" si="12"/>
        <v>0</v>
      </c>
      <c r="Q47" s="222">
        <f t="shared" si="12"/>
        <v>0</v>
      </c>
      <c r="R47" s="222">
        <f t="shared" si="12"/>
        <v>0</v>
      </c>
    </row>
    <row r="48" spans="1:18" s="203" customFormat="1" ht="17.25">
      <c r="A48" s="202"/>
      <c r="D48" s="223"/>
      <c r="E48" s="212"/>
      <c r="F48" s="22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</row>
    <row r="49" spans="1:18" s="203" customFormat="1" ht="38.25" customHeight="1">
      <c r="A49" s="202"/>
      <c r="B49" s="244" t="s">
        <v>293</v>
      </c>
      <c r="C49" s="244"/>
      <c r="D49" s="223"/>
      <c r="E49" s="212"/>
      <c r="F49" s="223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203" customFormat="1" ht="17.25">
      <c r="A50" s="202"/>
      <c r="C50" s="231" t="s">
        <v>381</v>
      </c>
      <c r="D50" s="211"/>
      <c r="E50" s="212"/>
      <c r="F50" s="211"/>
      <c r="G50" s="215">
        <f t="shared" ref="G50:Q50" si="13">F53</f>
        <v>0</v>
      </c>
      <c r="H50" s="215">
        <f t="shared" si="13"/>
        <v>0</v>
      </c>
      <c r="I50" s="215">
        <f t="shared" si="13"/>
        <v>0</v>
      </c>
      <c r="J50" s="215">
        <f t="shared" si="13"/>
        <v>0</v>
      </c>
      <c r="K50" s="215">
        <f t="shared" si="13"/>
        <v>0</v>
      </c>
      <c r="L50" s="215">
        <f t="shared" si="13"/>
        <v>0</v>
      </c>
      <c r="M50" s="215">
        <f t="shared" si="13"/>
        <v>0</v>
      </c>
      <c r="N50" s="215">
        <f t="shared" si="13"/>
        <v>0</v>
      </c>
      <c r="O50" s="215">
        <f t="shared" si="13"/>
        <v>0</v>
      </c>
      <c r="P50" s="215">
        <f t="shared" si="13"/>
        <v>0</v>
      </c>
      <c r="Q50" s="215">
        <f t="shared" si="13"/>
        <v>0</v>
      </c>
      <c r="R50" s="215">
        <f>F50</f>
        <v>0</v>
      </c>
    </row>
    <row r="51" spans="1:18" s="203" customFormat="1" ht="17.25">
      <c r="A51" s="202"/>
      <c r="C51" s="231" t="s">
        <v>294</v>
      </c>
      <c r="D51" s="215">
        <f>-D40</f>
        <v>0</v>
      </c>
      <c r="E51" s="212"/>
      <c r="F51" s="215">
        <f>-F40</f>
        <v>0</v>
      </c>
      <c r="G51" s="215">
        <f t="shared" ref="G51:R51" si="14">-G40</f>
        <v>0</v>
      </c>
      <c r="H51" s="215">
        <f t="shared" si="14"/>
        <v>0</v>
      </c>
      <c r="I51" s="215">
        <f t="shared" si="14"/>
        <v>0</v>
      </c>
      <c r="J51" s="215">
        <f t="shared" si="14"/>
        <v>0</v>
      </c>
      <c r="K51" s="215">
        <f t="shared" si="14"/>
        <v>0</v>
      </c>
      <c r="L51" s="215">
        <f t="shared" si="14"/>
        <v>0</v>
      </c>
      <c r="M51" s="215">
        <f t="shared" si="14"/>
        <v>0</v>
      </c>
      <c r="N51" s="215">
        <f t="shared" si="14"/>
        <v>0</v>
      </c>
      <c r="O51" s="215">
        <f t="shared" si="14"/>
        <v>0</v>
      </c>
      <c r="P51" s="215">
        <f t="shared" si="14"/>
        <v>0</v>
      </c>
      <c r="Q51" s="215">
        <f t="shared" si="14"/>
        <v>0</v>
      </c>
      <c r="R51" s="215">
        <f t="shared" si="14"/>
        <v>0</v>
      </c>
    </row>
    <row r="52" spans="1:18" s="203" customFormat="1" ht="17.25">
      <c r="A52" s="202"/>
      <c r="C52" s="219" t="s">
        <v>295</v>
      </c>
      <c r="D52" s="228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5">
        <f>SUM(F52:Q52)</f>
        <v>0</v>
      </c>
    </row>
    <row r="53" spans="1:18" s="203" customFormat="1" ht="17.25">
      <c r="A53" s="202"/>
      <c r="B53" s="231"/>
      <c r="C53" s="203" t="s">
        <v>382</v>
      </c>
      <c r="D53" s="222">
        <f>D50+D51-D52</f>
        <v>0</v>
      </c>
      <c r="E53" s="212"/>
      <c r="F53" s="222">
        <f>F50+F51-F52</f>
        <v>0</v>
      </c>
      <c r="G53" s="222">
        <f t="shared" ref="G53:R53" si="15">G50+G51-G52</f>
        <v>0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0</v>
      </c>
      <c r="L53" s="222">
        <f t="shared" si="15"/>
        <v>0</v>
      </c>
      <c r="M53" s="222">
        <f t="shared" si="15"/>
        <v>0</v>
      </c>
      <c r="N53" s="222">
        <f t="shared" si="15"/>
        <v>0</v>
      </c>
      <c r="O53" s="222">
        <f t="shared" si="15"/>
        <v>0</v>
      </c>
      <c r="P53" s="222">
        <f t="shared" si="15"/>
        <v>0</v>
      </c>
      <c r="Q53" s="222">
        <f t="shared" si="15"/>
        <v>0</v>
      </c>
      <c r="R53" s="222">
        <f t="shared" si="15"/>
        <v>0</v>
      </c>
    </row>
    <row r="54" spans="1:18" s="203" customFormat="1" ht="17.25">
      <c r="A54" s="202"/>
      <c r="D54" s="223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203" customFormat="1" ht="17.25">
      <c r="A55" s="202"/>
      <c r="B55" s="232" t="s">
        <v>383</v>
      </c>
      <c r="D55" s="211"/>
      <c r="E55" s="21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203" customFormat="1" ht="17.25">
      <c r="A56" s="202"/>
      <c r="C56" s="231" t="s">
        <v>381</v>
      </c>
      <c r="D56" s="211"/>
      <c r="E56" s="212"/>
      <c r="F56" s="211"/>
      <c r="G56" s="215">
        <f t="shared" ref="G56:Q56" si="16">F60</f>
        <v>0</v>
      </c>
      <c r="H56" s="215">
        <f t="shared" si="16"/>
        <v>0</v>
      </c>
      <c r="I56" s="215">
        <f t="shared" si="16"/>
        <v>0</v>
      </c>
      <c r="J56" s="215">
        <f t="shared" si="16"/>
        <v>0</v>
      </c>
      <c r="K56" s="215">
        <f t="shared" si="16"/>
        <v>0</v>
      </c>
      <c r="L56" s="215">
        <f t="shared" si="16"/>
        <v>0</v>
      </c>
      <c r="M56" s="215">
        <f t="shared" si="16"/>
        <v>0</v>
      </c>
      <c r="N56" s="215">
        <f t="shared" si="16"/>
        <v>0</v>
      </c>
      <c r="O56" s="215">
        <f t="shared" si="16"/>
        <v>0</v>
      </c>
      <c r="P56" s="215">
        <f t="shared" si="16"/>
        <v>0</v>
      </c>
      <c r="Q56" s="215">
        <f t="shared" si="16"/>
        <v>0</v>
      </c>
      <c r="R56" s="215">
        <f>F56</f>
        <v>0</v>
      </c>
    </row>
    <row r="57" spans="1:18" s="203" customFormat="1" ht="17.25">
      <c r="A57" s="202"/>
      <c r="C57" s="233" t="s">
        <v>290</v>
      </c>
      <c r="D57" s="211"/>
      <c r="E57" s="21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5">
        <f>SUM(F57:Q57)</f>
        <v>0</v>
      </c>
    </row>
    <row r="58" spans="1:18" s="203" customFormat="1" ht="17.25">
      <c r="A58" s="202"/>
      <c r="C58" s="233" t="s">
        <v>291</v>
      </c>
      <c r="D58" s="211"/>
      <c r="E58" s="21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5">
        <f t="shared" ref="R58:R59" si="17">SUM(F58:Q58)</f>
        <v>0</v>
      </c>
    </row>
    <row r="59" spans="1:18" s="203" customFormat="1" ht="17.25">
      <c r="A59" s="202"/>
      <c r="C59" s="233" t="s">
        <v>292</v>
      </c>
      <c r="D59" s="211"/>
      <c r="E59" s="212"/>
      <c r="F59" s="228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5">
        <f t="shared" si="17"/>
        <v>0</v>
      </c>
    </row>
    <row r="60" spans="1:18" s="203" customFormat="1" ht="17.25">
      <c r="A60" s="202"/>
      <c r="C60" s="203" t="s">
        <v>382</v>
      </c>
      <c r="D60" s="222">
        <f>D56+D57+D58-D59</f>
        <v>0</v>
      </c>
      <c r="E60" s="212"/>
      <c r="F60" s="222">
        <f>F56+F57+F58-F59</f>
        <v>0</v>
      </c>
      <c r="G60" s="222">
        <f t="shared" ref="G60:R60" si="18">G56+G57+G58-G59</f>
        <v>0</v>
      </c>
      <c r="H60" s="222">
        <f t="shared" si="18"/>
        <v>0</v>
      </c>
      <c r="I60" s="222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2">
        <f t="shared" si="18"/>
        <v>0</v>
      </c>
      <c r="O60" s="222">
        <f t="shared" si="18"/>
        <v>0</v>
      </c>
      <c r="P60" s="222">
        <f t="shared" si="18"/>
        <v>0</v>
      </c>
      <c r="Q60" s="222">
        <f t="shared" si="18"/>
        <v>0</v>
      </c>
      <c r="R60" s="222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4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L29" sqref="L29"/>
    </sheetView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2019</v>
      </c>
    </row>
    <row r="3" spans="1:22" ht="18.75">
      <c r="B3" s="52" t="s">
        <v>329</v>
      </c>
    </row>
    <row r="5" spans="1:22" ht="15.75">
      <c r="B5" s="77" t="s">
        <v>330</v>
      </c>
    </row>
    <row r="6" spans="1:22">
      <c r="A6" s="245" t="s">
        <v>0</v>
      </c>
      <c r="B6" s="78" t="s">
        <v>331</v>
      </c>
      <c r="C6" s="78" t="s">
        <v>332</v>
      </c>
      <c r="D6" s="79" t="s">
        <v>333</v>
      </c>
      <c r="E6" s="79" t="s">
        <v>334</v>
      </c>
      <c r="F6" s="80" t="s">
        <v>335</v>
      </c>
      <c r="G6" s="80" t="s">
        <v>336</v>
      </c>
      <c r="H6" s="246" t="s">
        <v>337</v>
      </c>
      <c r="I6" s="80" t="s">
        <v>338</v>
      </c>
      <c r="J6" s="249" t="s">
        <v>339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1"/>
    </row>
    <row r="7" spans="1:22">
      <c r="A7" s="245"/>
      <c r="B7" s="33"/>
      <c r="C7" s="33"/>
      <c r="D7" s="81" t="s">
        <v>340</v>
      </c>
      <c r="E7" s="81"/>
      <c r="F7" s="82"/>
      <c r="G7" s="83" t="s">
        <v>341</v>
      </c>
      <c r="H7" s="247"/>
      <c r="I7" s="83" t="s">
        <v>342</v>
      </c>
      <c r="J7" s="84">
        <v>43465</v>
      </c>
      <c r="K7" s="84">
        <v>43496</v>
      </c>
      <c r="L7" s="84">
        <v>43524</v>
      </c>
      <c r="M7" s="84">
        <v>43555</v>
      </c>
      <c r="N7" s="84">
        <v>43585</v>
      </c>
      <c r="O7" s="84">
        <v>43616</v>
      </c>
      <c r="P7" s="84">
        <v>43646</v>
      </c>
      <c r="Q7" s="84">
        <v>43677</v>
      </c>
      <c r="R7" s="84">
        <v>43708</v>
      </c>
      <c r="S7" s="84">
        <v>43738</v>
      </c>
      <c r="T7" s="84">
        <v>43769</v>
      </c>
      <c r="U7" s="84">
        <v>43799</v>
      </c>
      <c r="V7" s="84">
        <v>43830</v>
      </c>
    </row>
    <row r="8" spans="1:22">
      <c r="B8" s="85"/>
      <c r="C8" s="85"/>
      <c r="D8" s="86"/>
      <c r="E8" s="86"/>
      <c r="F8" s="85"/>
      <c r="G8" s="87"/>
      <c r="H8" s="248"/>
      <c r="I8" s="88" t="s">
        <v>343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344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345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45" t="s">
        <v>0</v>
      </c>
      <c r="B27" s="78" t="s">
        <v>331</v>
      </c>
      <c r="C27" s="102" t="s">
        <v>332</v>
      </c>
      <c r="D27" s="103" t="s">
        <v>333</v>
      </c>
      <c r="E27" s="103" t="s">
        <v>334</v>
      </c>
      <c r="F27" s="104" t="s">
        <v>346</v>
      </c>
      <c r="G27" s="104" t="s">
        <v>335</v>
      </c>
      <c r="H27" s="105" t="s">
        <v>336</v>
      </c>
      <c r="I27" s="106" t="s">
        <v>337</v>
      </c>
      <c r="J27" s="105" t="s">
        <v>338</v>
      </c>
      <c r="K27" s="103" t="s">
        <v>347</v>
      </c>
      <c r="L27" s="107" t="s">
        <v>348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45"/>
      <c r="B28" s="33"/>
      <c r="C28" s="108"/>
      <c r="D28" s="109" t="s">
        <v>340</v>
      </c>
      <c r="E28" s="109"/>
      <c r="F28" s="108" t="s">
        <v>349</v>
      </c>
      <c r="G28" s="110"/>
      <c r="H28" s="111" t="s">
        <v>341</v>
      </c>
      <c r="I28" s="112"/>
      <c r="J28" s="111" t="s">
        <v>342</v>
      </c>
      <c r="K28" s="109" t="s">
        <v>350</v>
      </c>
      <c r="L28" s="113" t="s">
        <v>407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351</v>
      </c>
      <c r="G29" s="114"/>
      <c r="H29" s="116"/>
      <c r="I29" s="117"/>
      <c r="J29" s="118" t="s">
        <v>343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sheetProtection sheet="1" objects="1" scenarios="1" insertRows="0" deleteRows="0"/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A6" sqref="A6:A7"/>
    </sheetView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2019</v>
      </c>
    </row>
    <row r="3" spans="1:15" ht="18.75">
      <c r="A3" s="52" t="s">
        <v>352</v>
      </c>
    </row>
    <row r="5" spans="1:15">
      <c r="C5" s="249" t="s">
        <v>353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17.25" customHeight="1">
      <c r="A6" s="252" t="s">
        <v>354</v>
      </c>
      <c r="B6" s="254" t="s">
        <v>355</v>
      </c>
      <c r="C6" s="84">
        <v>43465</v>
      </c>
      <c r="D6" s="84">
        <v>43496</v>
      </c>
      <c r="E6" s="84">
        <v>43524</v>
      </c>
      <c r="F6" s="84">
        <v>43555</v>
      </c>
      <c r="G6" s="84">
        <v>43585</v>
      </c>
      <c r="H6" s="84">
        <v>43616</v>
      </c>
      <c r="I6" s="84">
        <v>43646</v>
      </c>
      <c r="J6" s="84">
        <v>43677</v>
      </c>
      <c r="K6" s="84">
        <v>43708</v>
      </c>
      <c r="L6" s="84">
        <v>43738</v>
      </c>
      <c r="M6" s="84">
        <v>43769</v>
      </c>
      <c r="N6" s="84">
        <v>43799</v>
      </c>
      <c r="O6" s="84">
        <v>43830</v>
      </c>
    </row>
    <row r="7" spans="1:15">
      <c r="A7" s="253"/>
      <c r="B7" s="255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356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357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358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359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360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362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363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364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365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sheetProtection sheet="1" objects="1" scenarios="1"/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8" sqref="A8"/>
    </sheetView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2019</v>
      </c>
    </row>
    <row r="3" spans="1:17" ht="18.75">
      <c r="A3" s="75" t="s">
        <v>367</v>
      </c>
    </row>
    <row r="5" spans="1:17">
      <c r="E5" s="67"/>
    </row>
    <row r="6" spans="1:17">
      <c r="A6" s="78" t="s">
        <v>331</v>
      </c>
      <c r="B6" s="78" t="s">
        <v>368</v>
      </c>
      <c r="C6" s="79" t="s">
        <v>369</v>
      </c>
      <c r="D6" s="79" t="s">
        <v>369</v>
      </c>
      <c r="E6" s="79" t="s">
        <v>369</v>
      </c>
      <c r="F6" s="250" t="s">
        <v>387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>
      <c r="A7" s="33"/>
      <c r="B7" s="33"/>
      <c r="C7" s="81" t="s">
        <v>386</v>
      </c>
      <c r="D7" s="81" t="s">
        <v>401</v>
      </c>
      <c r="E7" s="81" t="s">
        <v>408</v>
      </c>
      <c r="F7" s="84">
        <v>43496</v>
      </c>
      <c r="G7" s="84">
        <v>43524</v>
      </c>
      <c r="H7" s="84">
        <v>43555</v>
      </c>
      <c r="I7" s="84">
        <v>43585</v>
      </c>
      <c r="J7" s="84">
        <v>43616</v>
      </c>
      <c r="K7" s="84">
        <v>43646</v>
      </c>
      <c r="L7" s="84">
        <v>43677</v>
      </c>
      <c r="M7" s="84">
        <v>43708</v>
      </c>
      <c r="N7" s="84">
        <v>43738</v>
      </c>
      <c r="O7" s="84">
        <v>43769</v>
      </c>
      <c r="P7" s="84">
        <v>43799</v>
      </c>
      <c r="Q7" s="84">
        <v>43830</v>
      </c>
    </row>
    <row r="8" spans="1:17">
      <c r="A8" s="33"/>
      <c r="B8" s="33"/>
      <c r="C8" s="81" t="s">
        <v>370</v>
      </c>
      <c r="D8" s="81" t="s">
        <v>371</v>
      </c>
      <c r="E8" s="81" t="s">
        <v>371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Normal="100" workbookViewId="0">
      <selection activeCell="K23" sqref="K23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2019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384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2019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4">
        <f>SUM(E9)</f>
        <v>0</v>
      </c>
      <c r="F10" s="38"/>
      <c r="G10" s="194">
        <f>SUM(G9)</f>
        <v>0</v>
      </c>
      <c r="H10" s="194">
        <f t="shared" ref="H10:S10" si="0">SUM(H9)</f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4">
        <f>SUM(E13:E26)</f>
        <v>0</v>
      </c>
      <c r="F27" s="38"/>
      <c r="G27" s="194">
        <f>SUM(G13:G26)</f>
        <v>0</v>
      </c>
      <c r="H27" s="194">
        <f t="shared" ref="H27:S27" si="2">SUM(H13:H26)</f>
        <v>0</v>
      </c>
      <c r="I27" s="194">
        <f t="shared" si="2"/>
        <v>0</v>
      </c>
      <c r="J27" s="194">
        <f t="shared" si="2"/>
        <v>0</v>
      </c>
      <c r="K27" s="194">
        <f t="shared" si="2"/>
        <v>0</v>
      </c>
      <c r="L27" s="194">
        <f t="shared" si="2"/>
        <v>0</v>
      </c>
      <c r="M27" s="194">
        <f t="shared" si="2"/>
        <v>0</v>
      </c>
      <c r="N27" s="194">
        <f t="shared" si="2"/>
        <v>0</v>
      </c>
      <c r="O27" s="194">
        <f t="shared" si="2"/>
        <v>0</v>
      </c>
      <c r="P27" s="194">
        <f t="shared" si="2"/>
        <v>0</v>
      </c>
      <c r="Q27" s="194">
        <f t="shared" si="2"/>
        <v>0</v>
      </c>
      <c r="R27" s="194">
        <f t="shared" si="2"/>
        <v>0</v>
      </c>
      <c r="S27" s="194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4">
        <f>SUM(E30:E59)</f>
        <v>0</v>
      </c>
      <c r="F60" s="38"/>
      <c r="G60" s="194">
        <f>SUM(G30:G59)</f>
        <v>0</v>
      </c>
      <c r="H60" s="194">
        <f t="shared" ref="H60:S60" si="4">SUM(H30:H59)</f>
        <v>0</v>
      </c>
      <c r="I60" s="194">
        <f t="shared" si="4"/>
        <v>0</v>
      </c>
      <c r="J60" s="194">
        <f t="shared" si="4"/>
        <v>0</v>
      </c>
      <c r="K60" s="194">
        <f t="shared" si="4"/>
        <v>0</v>
      </c>
      <c r="L60" s="194">
        <f t="shared" si="4"/>
        <v>0</v>
      </c>
      <c r="M60" s="194">
        <f t="shared" si="4"/>
        <v>0</v>
      </c>
      <c r="N60" s="194">
        <f t="shared" si="4"/>
        <v>0</v>
      </c>
      <c r="O60" s="194">
        <f t="shared" si="4"/>
        <v>0</v>
      </c>
      <c r="P60" s="194">
        <f t="shared" si="4"/>
        <v>0</v>
      </c>
      <c r="Q60" s="194">
        <f t="shared" si="4"/>
        <v>0</v>
      </c>
      <c r="R60" s="194">
        <f t="shared" si="4"/>
        <v>0</v>
      </c>
      <c r="S60" s="194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6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402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55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56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58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59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60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61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>
      <c r="B74" s="10"/>
      <c r="C74" s="8"/>
      <c r="D74" s="16" t="s">
        <v>62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 ht="30">
      <c r="B75" s="10"/>
      <c r="C75" s="8"/>
      <c r="D75" s="21" t="s">
        <v>63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8"/>
      <c r="D76" s="16" t="s">
        <v>64</v>
      </c>
      <c r="E76" s="40"/>
      <c r="F76" s="38"/>
      <c r="G76" s="4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5"/>
        <v>0</v>
      </c>
    </row>
    <row r="77" spans="2:19">
      <c r="B77" s="10"/>
      <c r="C77" s="11"/>
      <c r="D77" s="16"/>
      <c r="E77" s="194">
        <f>SUM(E63:E76)</f>
        <v>0</v>
      </c>
      <c r="F77" s="38"/>
      <c r="G77" s="194">
        <f>SUM(G63:G76)</f>
        <v>0</v>
      </c>
      <c r="H77" s="194">
        <f t="shared" ref="H77:S77" si="6">SUM(H63:H76)</f>
        <v>0</v>
      </c>
      <c r="I77" s="194">
        <f t="shared" si="6"/>
        <v>0</v>
      </c>
      <c r="J77" s="194">
        <f t="shared" si="6"/>
        <v>0</v>
      </c>
      <c r="K77" s="194">
        <f t="shared" si="6"/>
        <v>0</v>
      </c>
      <c r="L77" s="194">
        <f t="shared" si="6"/>
        <v>0</v>
      </c>
      <c r="M77" s="194">
        <f t="shared" si="6"/>
        <v>0</v>
      </c>
      <c r="N77" s="194">
        <f t="shared" si="6"/>
        <v>0</v>
      </c>
      <c r="O77" s="194">
        <f t="shared" si="6"/>
        <v>0</v>
      </c>
      <c r="P77" s="194">
        <f t="shared" si="6"/>
        <v>0</v>
      </c>
      <c r="Q77" s="194">
        <f t="shared" si="6"/>
        <v>0</v>
      </c>
      <c r="R77" s="194">
        <f t="shared" si="6"/>
        <v>0</v>
      </c>
      <c r="S77" s="194">
        <f t="shared" si="6"/>
        <v>0</v>
      </c>
    </row>
    <row r="78" spans="2:19">
      <c r="B78" s="10"/>
      <c r="C78" s="11"/>
      <c r="D78" s="16"/>
      <c r="E78" s="41"/>
      <c r="F78" s="38"/>
      <c r="G78" s="41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2">
        <v>5</v>
      </c>
      <c r="C79" s="5" t="s">
        <v>65</v>
      </c>
      <c r="D79" s="16"/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2:19">
      <c r="B80" s="14"/>
      <c r="C80" s="8"/>
      <c r="D80" s="16" t="s">
        <v>66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ref="S80:S81" si="7">SUM(G80:R80)</f>
        <v>0</v>
      </c>
    </row>
    <row r="81" spans="2:19">
      <c r="B81" s="14"/>
      <c r="C81" s="8"/>
      <c r="D81" s="16" t="s">
        <v>67</v>
      </c>
      <c r="E81" s="40"/>
      <c r="F81" s="38"/>
      <c r="G81" s="4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7"/>
        <v>0</v>
      </c>
    </row>
    <row r="82" spans="2:19">
      <c r="B82" s="10"/>
      <c r="C82" s="11"/>
      <c r="D82" s="16"/>
      <c r="E82" s="194">
        <f>SUM(E80:E81)</f>
        <v>0</v>
      </c>
      <c r="F82" s="38"/>
      <c r="G82" s="194">
        <f>SUM(G80:G81)</f>
        <v>0</v>
      </c>
      <c r="H82" s="194">
        <f t="shared" ref="H82:S82" si="8">SUM(H80:H81)</f>
        <v>0</v>
      </c>
      <c r="I82" s="194">
        <f t="shared" si="8"/>
        <v>0</v>
      </c>
      <c r="J82" s="194">
        <f t="shared" si="8"/>
        <v>0</v>
      </c>
      <c r="K82" s="194">
        <f t="shared" si="8"/>
        <v>0</v>
      </c>
      <c r="L82" s="194">
        <f t="shared" si="8"/>
        <v>0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>
        <f t="shared" si="8"/>
        <v>0</v>
      </c>
      <c r="Q82" s="194">
        <f t="shared" si="8"/>
        <v>0</v>
      </c>
      <c r="R82" s="194">
        <f t="shared" si="8"/>
        <v>0</v>
      </c>
      <c r="S82" s="194">
        <f t="shared" si="8"/>
        <v>0</v>
      </c>
    </row>
    <row r="83" spans="2:19">
      <c r="B83" s="10"/>
      <c r="C83" s="11"/>
      <c r="D83" s="16"/>
      <c r="E83" s="41"/>
      <c r="F83" s="38"/>
      <c r="G83" s="41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>
        <v>6</v>
      </c>
      <c r="C84" s="22" t="s">
        <v>68</v>
      </c>
      <c r="D84" s="16"/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>
      <c r="B85" s="12"/>
      <c r="C85" s="23"/>
      <c r="D85" s="16" t="s">
        <v>69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ref="S85:S88" si="9">SUM(G85:R85)</f>
        <v>0</v>
      </c>
    </row>
    <row r="86" spans="2:19">
      <c r="B86" s="12"/>
      <c r="C86" s="23"/>
      <c r="D86" s="16" t="s">
        <v>70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71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2"/>
      <c r="C88" s="23"/>
      <c r="D88" s="16" t="s">
        <v>72</v>
      </c>
      <c r="E88" s="40"/>
      <c r="F88" s="38"/>
      <c r="G88" s="4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9"/>
        <v>0</v>
      </c>
    </row>
    <row r="89" spans="2:19">
      <c r="B89" s="10"/>
      <c r="C89" s="11"/>
      <c r="D89" s="16"/>
      <c r="E89" s="194">
        <f>SUM(E85:E88)</f>
        <v>0</v>
      </c>
      <c r="F89" s="38"/>
      <c r="G89" s="194">
        <f>SUM(G85:G88)</f>
        <v>0</v>
      </c>
      <c r="H89" s="194">
        <f t="shared" ref="H89:S89" si="10">SUM(H85:H88)</f>
        <v>0</v>
      </c>
      <c r="I89" s="194">
        <f t="shared" si="10"/>
        <v>0</v>
      </c>
      <c r="J89" s="194">
        <f t="shared" si="10"/>
        <v>0</v>
      </c>
      <c r="K89" s="194">
        <f t="shared" si="10"/>
        <v>0</v>
      </c>
      <c r="L89" s="194">
        <f t="shared" si="10"/>
        <v>0</v>
      </c>
      <c r="M89" s="194">
        <f t="shared" si="10"/>
        <v>0</v>
      </c>
      <c r="N89" s="194">
        <f t="shared" si="10"/>
        <v>0</v>
      </c>
      <c r="O89" s="194">
        <f t="shared" si="10"/>
        <v>0</v>
      </c>
      <c r="P89" s="194">
        <f t="shared" si="10"/>
        <v>0</v>
      </c>
      <c r="Q89" s="194">
        <f t="shared" si="10"/>
        <v>0</v>
      </c>
      <c r="R89" s="194">
        <f t="shared" si="10"/>
        <v>0</v>
      </c>
      <c r="S89" s="194">
        <f t="shared" si="10"/>
        <v>0</v>
      </c>
    </row>
    <row r="90" spans="2:19">
      <c r="B90" s="10"/>
      <c r="C90" s="11"/>
      <c r="D90" s="16"/>
      <c r="E90" s="41"/>
      <c r="F90" s="38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>
        <v>7</v>
      </c>
      <c r="C91" s="22" t="s">
        <v>73</v>
      </c>
      <c r="D91" s="16"/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>
      <c r="B92" s="12"/>
      <c r="C92" s="24"/>
      <c r="D92" s="16" t="s">
        <v>74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ref="S92:S99" si="11">SUM(G92:R92)</f>
        <v>0</v>
      </c>
    </row>
    <row r="93" spans="2:19">
      <c r="B93" s="12"/>
      <c r="C93" s="24"/>
      <c r="D93" s="16" t="s">
        <v>75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76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77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79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80</v>
      </c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2"/>
      <c r="C99" s="24"/>
      <c r="D99" s="16" t="s">
        <v>81</v>
      </c>
      <c r="E99" s="40"/>
      <c r="F99" s="38"/>
      <c r="G99" s="40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9">
        <f t="shared" si="11"/>
        <v>0</v>
      </c>
    </row>
    <row r="100" spans="2:19">
      <c r="B100" s="10"/>
      <c r="C100" s="11"/>
      <c r="D100" s="16"/>
      <c r="E100" s="194">
        <f>SUM(E92:E99)</f>
        <v>0</v>
      </c>
      <c r="F100" s="38"/>
      <c r="G100" s="194">
        <f>SUM(G92:G99)</f>
        <v>0</v>
      </c>
      <c r="H100" s="194">
        <f t="shared" ref="H100:S100" si="12">SUM(H92:H99)</f>
        <v>0</v>
      </c>
      <c r="I100" s="194">
        <f t="shared" si="12"/>
        <v>0</v>
      </c>
      <c r="J100" s="194">
        <f t="shared" si="12"/>
        <v>0</v>
      </c>
      <c r="K100" s="194">
        <f t="shared" si="12"/>
        <v>0</v>
      </c>
      <c r="L100" s="194">
        <f t="shared" si="12"/>
        <v>0</v>
      </c>
      <c r="M100" s="194">
        <f t="shared" si="12"/>
        <v>0</v>
      </c>
      <c r="N100" s="194">
        <f t="shared" si="12"/>
        <v>0</v>
      </c>
      <c r="O100" s="194">
        <f t="shared" si="12"/>
        <v>0</v>
      </c>
      <c r="P100" s="194">
        <f t="shared" si="12"/>
        <v>0</v>
      </c>
      <c r="Q100" s="194">
        <f t="shared" si="12"/>
        <v>0</v>
      </c>
      <c r="R100" s="194">
        <f t="shared" si="12"/>
        <v>0</v>
      </c>
      <c r="S100" s="194">
        <f t="shared" si="12"/>
        <v>0</v>
      </c>
    </row>
    <row r="101" spans="2:19">
      <c r="B101" s="10"/>
      <c r="C101" s="11"/>
      <c r="D101" s="16"/>
      <c r="E101" s="41"/>
      <c r="F101" s="38"/>
      <c r="G101" s="41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2">
        <v>8</v>
      </c>
      <c r="C102" s="22" t="s">
        <v>82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>
      <c r="D103" s="25" t="s">
        <v>83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ref="S103:S106" si="13">SUM(G103:R103)</f>
        <v>0</v>
      </c>
    </row>
    <row r="104" spans="2:19">
      <c r="D104" s="25" t="s">
        <v>84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37"/>
      <c r="F105" s="3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D106" s="25" t="s">
        <v>85</v>
      </c>
      <c r="E106" s="40"/>
      <c r="F106" s="38"/>
      <c r="G106" s="40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9">
        <f t="shared" si="13"/>
        <v>0</v>
      </c>
    </row>
    <row r="107" spans="2:19">
      <c r="E107" s="194">
        <f>SUM(E103:E106)</f>
        <v>0</v>
      </c>
      <c r="F107" s="38"/>
      <c r="G107" s="194">
        <f>SUM(G103:G106)</f>
        <v>0</v>
      </c>
      <c r="H107" s="194">
        <f t="shared" ref="H107:S107" si="14">SUM(H103:H106)</f>
        <v>0</v>
      </c>
      <c r="I107" s="194">
        <f t="shared" si="14"/>
        <v>0</v>
      </c>
      <c r="J107" s="194">
        <f t="shared" si="14"/>
        <v>0</v>
      </c>
      <c r="K107" s="194">
        <f t="shared" si="14"/>
        <v>0</v>
      </c>
      <c r="L107" s="194">
        <f t="shared" si="14"/>
        <v>0</v>
      </c>
      <c r="M107" s="194">
        <f t="shared" si="14"/>
        <v>0</v>
      </c>
      <c r="N107" s="194">
        <f t="shared" si="14"/>
        <v>0</v>
      </c>
      <c r="O107" s="194">
        <f t="shared" si="14"/>
        <v>0</v>
      </c>
      <c r="P107" s="194">
        <f t="shared" si="14"/>
        <v>0</v>
      </c>
      <c r="Q107" s="194">
        <f t="shared" si="14"/>
        <v>0</v>
      </c>
      <c r="R107" s="194">
        <f t="shared" si="14"/>
        <v>0</v>
      </c>
      <c r="S107" s="194">
        <f t="shared" si="14"/>
        <v>0</v>
      </c>
    </row>
    <row r="108" spans="2:19">
      <c r="B108" s="10"/>
      <c r="C108" s="11"/>
      <c r="D108" s="16"/>
      <c r="E108" s="41"/>
      <c r="F108" s="38"/>
      <c r="G108" s="41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>
      <c r="B109" s="12">
        <v>9</v>
      </c>
      <c r="C109" s="5" t="s">
        <v>86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30">
      <c r="B110" s="26"/>
      <c r="C110" s="8"/>
      <c r="D110" s="27" t="s">
        <v>87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ref="S110:S112" si="15">SUM(G110:R110)</f>
        <v>0</v>
      </c>
    </row>
    <row r="111" spans="2:19">
      <c r="B111" s="26"/>
      <c r="C111" s="8"/>
      <c r="D111" s="28" t="s">
        <v>88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26"/>
      <c r="C112" s="8"/>
      <c r="D112" s="16" t="s">
        <v>49</v>
      </c>
      <c r="E112" s="40"/>
      <c r="F112" s="38"/>
      <c r="G112" s="4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si="15"/>
        <v>0</v>
      </c>
    </row>
    <row r="113" spans="2:19">
      <c r="B113" s="10"/>
      <c r="C113" s="11"/>
      <c r="D113" s="16"/>
      <c r="E113" s="194">
        <f>SUM(E110:E112)</f>
        <v>0</v>
      </c>
      <c r="F113" s="38"/>
      <c r="G113" s="194">
        <f>SUM(G110:G112)</f>
        <v>0</v>
      </c>
      <c r="H113" s="194">
        <f t="shared" ref="H113:S113" si="16">SUM(H110:H112)</f>
        <v>0</v>
      </c>
      <c r="I113" s="194">
        <f t="shared" si="16"/>
        <v>0</v>
      </c>
      <c r="J113" s="194">
        <f t="shared" si="16"/>
        <v>0</v>
      </c>
      <c r="K113" s="194">
        <f t="shared" si="16"/>
        <v>0</v>
      </c>
      <c r="L113" s="194">
        <f t="shared" si="16"/>
        <v>0</v>
      </c>
      <c r="M113" s="194">
        <f t="shared" si="16"/>
        <v>0</v>
      </c>
      <c r="N113" s="194">
        <f t="shared" si="16"/>
        <v>0</v>
      </c>
      <c r="O113" s="194">
        <f t="shared" si="16"/>
        <v>0</v>
      </c>
      <c r="P113" s="194">
        <f t="shared" si="16"/>
        <v>0</v>
      </c>
      <c r="Q113" s="194">
        <f t="shared" si="16"/>
        <v>0</v>
      </c>
      <c r="R113" s="194">
        <f t="shared" si="16"/>
        <v>0</v>
      </c>
      <c r="S113" s="194">
        <f t="shared" si="16"/>
        <v>0</v>
      </c>
    </row>
    <row r="114" spans="2:19">
      <c r="B114" s="10"/>
      <c r="C114" s="11"/>
      <c r="D114" s="16"/>
      <c r="E114" s="41"/>
      <c r="F114" s="38"/>
      <c r="G114" s="3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2:19" ht="15.75" thickBot="1">
      <c r="B115" s="10"/>
      <c r="C115" s="19" t="s">
        <v>89</v>
      </c>
      <c r="D115" s="16"/>
      <c r="E115" s="42">
        <f>E10+E27+E60+E77+E82+E100+E89+E113+E107</f>
        <v>0</v>
      </c>
      <c r="F115" s="38"/>
      <c r="G115" s="42">
        <f>G10+G27+G60+G77+G82+G100+G89+G113+G107</f>
        <v>0</v>
      </c>
      <c r="H115" s="42">
        <f t="shared" ref="H115:S115" si="17">H10+H27+H60+H77+H82+H100+H89+H113+H107</f>
        <v>0</v>
      </c>
      <c r="I115" s="42">
        <f t="shared" si="17"/>
        <v>0</v>
      </c>
      <c r="J115" s="42">
        <f t="shared" si="17"/>
        <v>0</v>
      </c>
      <c r="K115" s="42">
        <f t="shared" si="17"/>
        <v>0</v>
      </c>
      <c r="L115" s="42">
        <f t="shared" si="17"/>
        <v>0</v>
      </c>
      <c r="M115" s="42">
        <f t="shared" si="17"/>
        <v>0</v>
      </c>
      <c r="N115" s="42">
        <f t="shared" si="17"/>
        <v>0</v>
      </c>
      <c r="O115" s="42">
        <f t="shared" si="17"/>
        <v>0</v>
      </c>
      <c r="P115" s="42">
        <f t="shared" si="17"/>
        <v>0</v>
      </c>
      <c r="Q115" s="42">
        <f t="shared" si="17"/>
        <v>0</v>
      </c>
      <c r="R115" s="42">
        <f t="shared" si="17"/>
        <v>0</v>
      </c>
      <c r="S115" s="42">
        <f t="shared" si="17"/>
        <v>0</v>
      </c>
    </row>
    <row r="116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zoomScale="85" zoomScaleNormal="85" workbookViewId="0">
      <selection activeCell="A6" sqref="A6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2019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385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2019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4">
        <f>SUM(E13:E15)</f>
        <v>0</v>
      </c>
      <c r="F16" s="38"/>
      <c r="G16" s="194">
        <f>SUM(G13:G15)</f>
        <v>0</v>
      </c>
      <c r="H16" s="194">
        <f t="shared" ref="H16:S16" si="1">SUM(H13:H15)</f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4">
        <f>SUM(E19:E21)</f>
        <v>0</v>
      </c>
      <c r="F22" s="38"/>
      <c r="G22" s="194">
        <f>SUM(G19:G21)</f>
        <v>0</v>
      </c>
      <c r="H22" s="194">
        <f t="shared" ref="H22:S22" si="3">SUM(H19:H21)</f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194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4">
        <f>SUM(E25:E33)</f>
        <v>0</v>
      </c>
      <c r="F34" s="38"/>
      <c r="G34" s="194">
        <f>SUM(G25:G33)</f>
        <v>0</v>
      </c>
      <c r="H34" s="194">
        <f t="shared" ref="H34:S34" si="5">SUM(H25:H33)</f>
        <v>0</v>
      </c>
      <c r="I34" s="194">
        <f t="shared" si="5"/>
        <v>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0</v>
      </c>
      <c r="P34" s="194">
        <f t="shared" si="5"/>
        <v>0</v>
      </c>
      <c r="Q34" s="194">
        <f t="shared" si="5"/>
        <v>0</v>
      </c>
      <c r="R34" s="194">
        <f t="shared" si="5"/>
        <v>0</v>
      </c>
      <c r="S34" s="194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4">
        <f>SUM(E37:E40)</f>
        <v>0</v>
      </c>
      <c r="F41" s="38"/>
      <c r="G41" s="194">
        <f>SUM(G37:G40)</f>
        <v>0</v>
      </c>
      <c r="H41" s="194">
        <f t="shared" ref="H41:S41" si="7">SUM(H37:H40)</f>
        <v>0</v>
      </c>
      <c r="I41" s="194">
        <f t="shared" si="7"/>
        <v>0</v>
      </c>
      <c r="J41" s="194">
        <f t="shared" si="7"/>
        <v>0</v>
      </c>
      <c r="K41" s="194">
        <f t="shared" si="7"/>
        <v>0</v>
      </c>
      <c r="L41" s="194">
        <f t="shared" si="7"/>
        <v>0</v>
      </c>
      <c r="M41" s="194">
        <f t="shared" si="7"/>
        <v>0</v>
      </c>
      <c r="N41" s="194">
        <f t="shared" si="7"/>
        <v>0</v>
      </c>
      <c r="O41" s="194">
        <f t="shared" si="7"/>
        <v>0</v>
      </c>
      <c r="P41" s="194">
        <f t="shared" si="7"/>
        <v>0</v>
      </c>
      <c r="Q41" s="194">
        <f t="shared" si="7"/>
        <v>0</v>
      </c>
      <c r="R41" s="194">
        <f t="shared" si="7"/>
        <v>0</v>
      </c>
      <c r="S41" s="194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1">
        <f>E16+E22+E34+E41</f>
        <v>0</v>
      </c>
      <c r="F44" s="38"/>
      <c r="G44" s="201">
        <f>G16+G22+G34+G41</f>
        <v>0</v>
      </c>
      <c r="H44" s="201">
        <f t="shared" ref="H44:S44" si="8">H16+H22+H34+H41</f>
        <v>0</v>
      </c>
      <c r="I44" s="201">
        <f t="shared" si="8"/>
        <v>0</v>
      </c>
      <c r="J44" s="201">
        <f t="shared" si="8"/>
        <v>0</v>
      </c>
      <c r="K44" s="201">
        <f t="shared" si="8"/>
        <v>0</v>
      </c>
      <c r="L44" s="201">
        <f t="shared" si="8"/>
        <v>0</v>
      </c>
      <c r="M44" s="201">
        <f t="shared" si="8"/>
        <v>0</v>
      </c>
      <c r="N44" s="201">
        <f t="shared" si="8"/>
        <v>0</v>
      </c>
      <c r="O44" s="201">
        <f t="shared" si="8"/>
        <v>0</v>
      </c>
      <c r="P44" s="201">
        <f t="shared" si="8"/>
        <v>0</v>
      </c>
      <c r="Q44" s="201">
        <f t="shared" si="8"/>
        <v>0</v>
      </c>
      <c r="R44" s="201">
        <f t="shared" si="8"/>
        <v>0</v>
      </c>
      <c r="S44" s="201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71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388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151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152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153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154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155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16" t="s">
        <v>156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157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28" t="s">
        <v>158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159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160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16" t="s">
        <v>161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46" t="s">
        <v>389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46" t="s">
        <v>162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9"/>
        <v>0</v>
      </c>
    </row>
    <row r="71" spans="2:19">
      <c r="B71" s="11"/>
      <c r="C71" s="11"/>
      <c r="D71" s="28" t="s">
        <v>163</v>
      </c>
      <c r="E71" s="40"/>
      <c r="F71" s="38"/>
      <c r="G71" s="4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9"/>
        <v>0</v>
      </c>
    </row>
    <row r="72" spans="2:19">
      <c r="B72" s="11"/>
      <c r="C72" s="11"/>
      <c r="D72" s="16"/>
      <c r="E72" s="194">
        <f>SUM(E48:E71)</f>
        <v>0</v>
      </c>
      <c r="F72" s="38"/>
      <c r="G72" s="194">
        <f>SUM(G48:G71)</f>
        <v>0</v>
      </c>
      <c r="H72" s="194">
        <f t="shared" ref="H72:S72" si="10">SUM(H48:H71)</f>
        <v>0</v>
      </c>
      <c r="I72" s="194">
        <f t="shared" si="10"/>
        <v>0</v>
      </c>
      <c r="J72" s="194">
        <f t="shared" si="10"/>
        <v>0</v>
      </c>
      <c r="K72" s="194">
        <f t="shared" si="10"/>
        <v>0</v>
      </c>
      <c r="L72" s="194">
        <f t="shared" si="10"/>
        <v>0</v>
      </c>
      <c r="M72" s="194">
        <f t="shared" si="10"/>
        <v>0</v>
      </c>
      <c r="N72" s="194">
        <f t="shared" si="10"/>
        <v>0</v>
      </c>
      <c r="O72" s="194">
        <f t="shared" si="10"/>
        <v>0</v>
      </c>
      <c r="P72" s="194">
        <f t="shared" si="10"/>
        <v>0</v>
      </c>
      <c r="Q72" s="194">
        <f t="shared" si="10"/>
        <v>0</v>
      </c>
      <c r="R72" s="194">
        <f t="shared" si="10"/>
        <v>0</v>
      </c>
      <c r="S72" s="194">
        <f t="shared" si="10"/>
        <v>0</v>
      </c>
    </row>
    <row r="73" spans="2:19">
      <c r="B73" s="11"/>
      <c r="C73" s="11"/>
      <c r="D73" s="25"/>
      <c r="E73" s="41"/>
      <c r="F73" s="38"/>
      <c r="G73" s="4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2:19">
      <c r="B74" s="11"/>
      <c r="C74" s="43" t="s">
        <v>164</v>
      </c>
      <c r="D74" s="20" t="s">
        <v>165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2:19">
      <c r="B75" s="11"/>
      <c r="C75" s="11"/>
      <c r="D75" s="16" t="s">
        <v>166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ref="S75:S90" si="11">SUM(G75:R75)</f>
        <v>0</v>
      </c>
    </row>
    <row r="76" spans="2:19">
      <c r="B76" s="11"/>
      <c r="C76" s="11"/>
      <c r="D76" s="16" t="s">
        <v>167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168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169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16" t="s">
        <v>170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171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28" t="s">
        <v>172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173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174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175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16" t="s">
        <v>176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177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28" t="s">
        <v>178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179</v>
      </c>
      <c r="E88" s="37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16" t="s">
        <v>180</v>
      </c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>
        <f t="shared" si="11"/>
        <v>0</v>
      </c>
    </row>
    <row r="90" spans="2:19">
      <c r="B90" s="11"/>
      <c r="C90" s="11"/>
      <c r="D90" s="16" t="s">
        <v>394</v>
      </c>
      <c r="E90" s="40"/>
      <c r="F90" s="38"/>
      <c r="G90" s="4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>
        <f t="shared" si="11"/>
        <v>0</v>
      </c>
    </row>
    <row r="91" spans="2:19">
      <c r="B91" s="11"/>
      <c r="C91" s="11"/>
      <c r="D91" s="25"/>
      <c r="E91" s="194">
        <f>SUM(E75:E90)</f>
        <v>0</v>
      </c>
      <c r="F91" s="38"/>
      <c r="G91" s="194">
        <f>SUM(G75:G90)</f>
        <v>0</v>
      </c>
      <c r="H91" s="194">
        <f t="shared" ref="H91:S91" si="12">SUM(H75:H90)</f>
        <v>0</v>
      </c>
      <c r="I91" s="194">
        <f t="shared" si="12"/>
        <v>0</v>
      </c>
      <c r="J91" s="194">
        <f t="shared" si="12"/>
        <v>0</v>
      </c>
      <c r="K91" s="194">
        <f t="shared" si="12"/>
        <v>0</v>
      </c>
      <c r="L91" s="194">
        <f t="shared" si="12"/>
        <v>0</v>
      </c>
      <c r="M91" s="194">
        <f t="shared" si="12"/>
        <v>0</v>
      </c>
      <c r="N91" s="194">
        <f t="shared" si="12"/>
        <v>0</v>
      </c>
      <c r="O91" s="194">
        <f t="shared" si="12"/>
        <v>0</v>
      </c>
      <c r="P91" s="194">
        <f t="shared" si="12"/>
        <v>0</v>
      </c>
      <c r="Q91" s="194">
        <f t="shared" si="12"/>
        <v>0</v>
      </c>
      <c r="R91" s="194">
        <f t="shared" si="12"/>
        <v>0</v>
      </c>
      <c r="S91" s="194">
        <f t="shared" si="12"/>
        <v>0</v>
      </c>
    </row>
    <row r="92" spans="2:19">
      <c r="B92" s="11"/>
      <c r="C92" s="11"/>
      <c r="D92" s="16"/>
      <c r="E92" s="41"/>
      <c r="F92" s="38"/>
      <c r="G92" s="41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>
      <c r="B93" s="11"/>
      <c r="C93" s="43" t="s">
        <v>181</v>
      </c>
      <c r="D93" s="20" t="s">
        <v>182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>
      <c r="B94" s="11"/>
      <c r="C94" s="11"/>
      <c r="D94" s="16" t="s">
        <v>183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ref="S94:S98" si="13">SUM(G94:R94)</f>
        <v>0</v>
      </c>
    </row>
    <row r="95" spans="2:19" ht="30">
      <c r="B95" s="11"/>
      <c r="C95" s="11"/>
      <c r="D95" s="47" t="s">
        <v>395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47" t="s">
        <v>390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3"/>
        <v>0</v>
      </c>
    </row>
    <row r="97" spans="2:19">
      <c r="B97" s="11"/>
      <c r="C97" s="11"/>
      <c r="D97" s="16" t="s">
        <v>184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3"/>
        <v>0</v>
      </c>
    </row>
    <row r="98" spans="2:19">
      <c r="B98" s="11"/>
      <c r="C98" s="11"/>
      <c r="D98" s="16" t="s">
        <v>185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3"/>
        <v>0</v>
      </c>
    </row>
    <row r="99" spans="2:19">
      <c r="B99" s="11"/>
      <c r="C99" s="11"/>
      <c r="D99" s="16"/>
      <c r="E99" s="194">
        <f>SUM(E94:E98)</f>
        <v>0</v>
      </c>
      <c r="F99" s="38"/>
      <c r="G99" s="194">
        <f>SUM(G94:G98)</f>
        <v>0</v>
      </c>
      <c r="H99" s="194">
        <f t="shared" ref="H99:S99" si="14">SUM(H94:H98)</f>
        <v>0</v>
      </c>
      <c r="I99" s="194">
        <f t="shared" si="14"/>
        <v>0</v>
      </c>
      <c r="J99" s="194">
        <f t="shared" si="14"/>
        <v>0</v>
      </c>
      <c r="K99" s="194">
        <f t="shared" si="14"/>
        <v>0</v>
      </c>
      <c r="L99" s="194">
        <f t="shared" si="14"/>
        <v>0</v>
      </c>
      <c r="M99" s="194">
        <f t="shared" si="14"/>
        <v>0</v>
      </c>
      <c r="N99" s="194">
        <f t="shared" si="14"/>
        <v>0</v>
      </c>
      <c r="O99" s="194">
        <f t="shared" si="14"/>
        <v>0</v>
      </c>
      <c r="P99" s="194">
        <f t="shared" si="14"/>
        <v>0</v>
      </c>
      <c r="Q99" s="194">
        <f t="shared" si="14"/>
        <v>0</v>
      </c>
      <c r="R99" s="194">
        <f t="shared" si="14"/>
        <v>0</v>
      </c>
      <c r="S99" s="194">
        <f t="shared" si="14"/>
        <v>0</v>
      </c>
    </row>
    <row r="100" spans="2:19">
      <c r="B100" s="11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1"/>
      <c r="C101" s="43" t="s">
        <v>186</v>
      </c>
      <c r="D101" s="20" t="s">
        <v>187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1"/>
      <c r="C102" s="11"/>
      <c r="D102" s="28" t="s">
        <v>188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3" si="15">SUM(G102:R102)</f>
        <v>0</v>
      </c>
    </row>
    <row r="103" spans="2:19">
      <c r="B103" s="11"/>
      <c r="C103" s="11"/>
      <c r="D103" s="16" t="s">
        <v>189</v>
      </c>
      <c r="E103" s="40"/>
      <c r="F103" s="38"/>
      <c r="G103" s="4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5"/>
        <v>0</v>
      </c>
    </row>
    <row r="104" spans="2:19">
      <c r="B104" s="11"/>
      <c r="C104" s="11"/>
      <c r="D104" s="25"/>
      <c r="E104" s="194">
        <f>SUM(E102:E103)</f>
        <v>0</v>
      </c>
      <c r="F104" s="38"/>
      <c r="G104" s="194">
        <f>SUM(G102:G103)</f>
        <v>0</v>
      </c>
      <c r="H104" s="194">
        <f t="shared" ref="H104:S104" si="16">SUM(H102:H103)</f>
        <v>0</v>
      </c>
      <c r="I104" s="194">
        <f t="shared" si="16"/>
        <v>0</v>
      </c>
      <c r="J104" s="194">
        <f t="shared" si="16"/>
        <v>0</v>
      </c>
      <c r="K104" s="194">
        <f t="shared" si="16"/>
        <v>0</v>
      </c>
      <c r="L104" s="194">
        <f t="shared" si="16"/>
        <v>0</v>
      </c>
      <c r="M104" s="194">
        <f t="shared" si="16"/>
        <v>0</v>
      </c>
      <c r="N104" s="194">
        <f t="shared" si="16"/>
        <v>0</v>
      </c>
      <c r="O104" s="194">
        <f t="shared" si="16"/>
        <v>0</v>
      </c>
      <c r="P104" s="194">
        <f t="shared" si="16"/>
        <v>0</v>
      </c>
      <c r="Q104" s="194">
        <f t="shared" si="16"/>
        <v>0</v>
      </c>
      <c r="R104" s="194">
        <f t="shared" si="16"/>
        <v>0</v>
      </c>
      <c r="S104" s="194">
        <f t="shared" si="16"/>
        <v>0</v>
      </c>
    </row>
    <row r="105" spans="2:19">
      <c r="B105" s="11"/>
      <c r="C105" s="11"/>
      <c r="D105" s="16"/>
      <c r="E105" s="41"/>
      <c r="F105" s="38"/>
      <c r="G105" s="4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>
      <c r="B106" s="11"/>
      <c r="C106" s="43" t="s">
        <v>190</v>
      </c>
      <c r="D106" s="20" t="s">
        <v>191</v>
      </c>
      <c r="E106" s="37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>
      <c r="B107" s="11"/>
      <c r="C107" s="43"/>
      <c r="D107" s="16" t="s">
        <v>192</v>
      </c>
      <c r="E107" s="37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9">
        <f t="shared" ref="S107:S108" si="17">SUM(G107:R107)</f>
        <v>0</v>
      </c>
    </row>
    <row r="108" spans="2:19">
      <c r="B108" s="11"/>
      <c r="C108" s="43"/>
      <c r="D108" s="16" t="s">
        <v>193</v>
      </c>
      <c r="E108" s="40"/>
      <c r="F108" s="38"/>
      <c r="G108" s="4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9">
        <f t="shared" si="17"/>
        <v>0</v>
      </c>
    </row>
    <row r="109" spans="2:19">
      <c r="B109" s="11"/>
      <c r="C109" s="11"/>
      <c r="D109" s="16"/>
      <c r="E109" s="194">
        <f>SUM(E107:E108)</f>
        <v>0</v>
      </c>
      <c r="F109" s="38"/>
      <c r="G109" s="194">
        <f>SUM(G107:G108)</f>
        <v>0</v>
      </c>
      <c r="H109" s="194">
        <f t="shared" ref="H109:S109" si="18">SUM(H107:H108)</f>
        <v>0</v>
      </c>
      <c r="I109" s="194">
        <f t="shared" si="18"/>
        <v>0</v>
      </c>
      <c r="J109" s="194">
        <f t="shared" si="18"/>
        <v>0</v>
      </c>
      <c r="K109" s="194">
        <f t="shared" si="18"/>
        <v>0</v>
      </c>
      <c r="L109" s="194">
        <f t="shared" si="18"/>
        <v>0</v>
      </c>
      <c r="M109" s="194">
        <f t="shared" si="18"/>
        <v>0</v>
      </c>
      <c r="N109" s="194">
        <f t="shared" si="18"/>
        <v>0</v>
      </c>
      <c r="O109" s="194">
        <f t="shared" si="18"/>
        <v>0</v>
      </c>
      <c r="P109" s="194">
        <f t="shared" si="18"/>
        <v>0</v>
      </c>
      <c r="Q109" s="194">
        <f t="shared" si="18"/>
        <v>0</v>
      </c>
      <c r="R109" s="194">
        <f t="shared" si="18"/>
        <v>0</v>
      </c>
      <c r="S109" s="194">
        <f t="shared" si="18"/>
        <v>0</v>
      </c>
    </row>
    <row r="110" spans="2:19">
      <c r="B110" s="11"/>
      <c r="C110" s="11"/>
      <c r="D110" s="16"/>
      <c r="E110" s="41"/>
      <c r="F110" s="38"/>
      <c r="G110" s="4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>
      <c r="B111" s="11"/>
      <c r="C111" s="43" t="s">
        <v>194</v>
      </c>
      <c r="D111" s="20" t="s">
        <v>195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>
      <c r="B112" s="11"/>
      <c r="C112" s="11"/>
      <c r="D112" s="16" t="s">
        <v>196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ref="S112:S118" si="19">SUM(G112:R112)</f>
        <v>0</v>
      </c>
    </row>
    <row r="113" spans="2:19">
      <c r="B113" s="11"/>
      <c r="C113" s="11"/>
      <c r="D113" s="16" t="s">
        <v>197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198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396</v>
      </c>
      <c r="E115" s="37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 t="s">
        <v>199</v>
      </c>
      <c r="E116" s="37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9">
        <f t="shared" si="19"/>
        <v>0</v>
      </c>
    </row>
    <row r="117" spans="2:19">
      <c r="B117" s="11"/>
      <c r="C117" s="11"/>
      <c r="D117" s="16" t="s">
        <v>200</v>
      </c>
      <c r="E117" s="37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9">
        <f t="shared" si="19"/>
        <v>0</v>
      </c>
    </row>
    <row r="118" spans="2:19">
      <c r="B118" s="11"/>
      <c r="C118" s="11"/>
      <c r="D118" s="16" t="s">
        <v>201</v>
      </c>
      <c r="E118" s="40"/>
      <c r="F118" s="38"/>
      <c r="G118" s="4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9">
        <f t="shared" si="19"/>
        <v>0</v>
      </c>
    </row>
    <row r="119" spans="2:19">
      <c r="B119" s="11"/>
      <c r="C119" s="11"/>
      <c r="D119" s="16"/>
      <c r="E119" s="194">
        <f>SUM(E112:E118)</f>
        <v>0</v>
      </c>
      <c r="F119" s="38"/>
      <c r="G119" s="194">
        <f>SUM(G112:G118)</f>
        <v>0</v>
      </c>
      <c r="H119" s="194">
        <f t="shared" ref="H119:S119" si="20">SUM(H112:H118)</f>
        <v>0</v>
      </c>
      <c r="I119" s="194">
        <f t="shared" si="20"/>
        <v>0</v>
      </c>
      <c r="J119" s="194">
        <f t="shared" si="20"/>
        <v>0</v>
      </c>
      <c r="K119" s="194">
        <f t="shared" si="20"/>
        <v>0</v>
      </c>
      <c r="L119" s="194">
        <f t="shared" si="20"/>
        <v>0</v>
      </c>
      <c r="M119" s="194">
        <f t="shared" si="20"/>
        <v>0</v>
      </c>
      <c r="N119" s="194">
        <f t="shared" si="20"/>
        <v>0</v>
      </c>
      <c r="O119" s="194">
        <f t="shared" si="20"/>
        <v>0</v>
      </c>
      <c r="P119" s="194">
        <f t="shared" si="20"/>
        <v>0</v>
      </c>
      <c r="Q119" s="194">
        <f t="shared" si="20"/>
        <v>0</v>
      </c>
      <c r="R119" s="194">
        <f t="shared" si="20"/>
        <v>0</v>
      </c>
      <c r="S119" s="194">
        <f t="shared" si="20"/>
        <v>0</v>
      </c>
    </row>
    <row r="120" spans="2:19">
      <c r="B120" s="11"/>
      <c r="C120" s="11"/>
      <c r="D120" s="16"/>
      <c r="E120" s="41"/>
      <c r="F120" s="38"/>
      <c r="G120" s="4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2:19">
      <c r="B121" s="11"/>
      <c r="C121" s="43" t="s">
        <v>202</v>
      </c>
      <c r="D121" s="20" t="s">
        <v>203</v>
      </c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2:19">
      <c r="B122" s="11"/>
      <c r="C122" s="11"/>
      <c r="D122" s="16" t="s">
        <v>397</v>
      </c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9">
        <f t="shared" ref="S122:S124" si="21">SUM(G122:R122)</f>
        <v>0</v>
      </c>
    </row>
    <row r="123" spans="2:19">
      <c r="B123" s="11"/>
      <c r="C123" s="11"/>
      <c r="D123" s="16" t="s">
        <v>204</v>
      </c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9">
        <f t="shared" si="21"/>
        <v>0</v>
      </c>
    </row>
    <row r="124" spans="2:19">
      <c r="B124" s="11"/>
      <c r="C124" s="11"/>
      <c r="D124" s="16" t="s">
        <v>398</v>
      </c>
      <c r="E124" s="40"/>
      <c r="F124" s="38"/>
      <c r="G124" s="4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9">
        <f t="shared" si="21"/>
        <v>0</v>
      </c>
    </row>
    <row r="125" spans="2:19">
      <c r="B125" s="11"/>
      <c r="C125" s="11"/>
      <c r="D125" s="16"/>
      <c r="E125" s="194">
        <f>SUM(E122:E124)</f>
        <v>0</v>
      </c>
      <c r="F125" s="38"/>
      <c r="G125" s="194">
        <f>SUM(G122:G124)</f>
        <v>0</v>
      </c>
      <c r="H125" s="194">
        <f t="shared" ref="H125:S125" si="22">SUM(H122:H124)</f>
        <v>0</v>
      </c>
      <c r="I125" s="194">
        <f t="shared" si="22"/>
        <v>0</v>
      </c>
      <c r="J125" s="194">
        <f t="shared" si="22"/>
        <v>0</v>
      </c>
      <c r="K125" s="194">
        <f t="shared" si="22"/>
        <v>0</v>
      </c>
      <c r="L125" s="194">
        <f t="shared" si="22"/>
        <v>0</v>
      </c>
      <c r="M125" s="194">
        <f t="shared" si="22"/>
        <v>0</v>
      </c>
      <c r="N125" s="194">
        <f t="shared" si="22"/>
        <v>0</v>
      </c>
      <c r="O125" s="194">
        <f t="shared" si="22"/>
        <v>0</v>
      </c>
      <c r="P125" s="194">
        <f t="shared" si="22"/>
        <v>0</v>
      </c>
      <c r="Q125" s="194">
        <f t="shared" si="22"/>
        <v>0</v>
      </c>
      <c r="R125" s="194">
        <f t="shared" si="22"/>
        <v>0</v>
      </c>
      <c r="S125" s="194">
        <f t="shared" si="22"/>
        <v>0</v>
      </c>
    </row>
    <row r="126" spans="2:19">
      <c r="B126" s="11"/>
      <c r="C126" s="11"/>
      <c r="D126" s="16"/>
      <c r="E126" s="35"/>
      <c r="F126" s="38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5.75" thickBot="1">
      <c r="B127" s="11"/>
      <c r="C127" s="19" t="s">
        <v>205</v>
      </c>
      <c r="D127" s="16"/>
      <c r="E127" s="201">
        <f>E72+E91+E99+E104+E109+E119+E125</f>
        <v>0</v>
      </c>
      <c r="F127" s="38"/>
      <c r="G127" s="201">
        <f>G72+G91+G99+G104+G109+G119+G125</f>
        <v>0</v>
      </c>
      <c r="H127" s="201">
        <f t="shared" ref="H127:S127" si="23">H72+H91+H99+H104+H109+H119+H125</f>
        <v>0</v>
      </c>
      <c r="I127" s="201">
        <f t="shared" si="23"/>
        <v>0</v>
      </c>
      <c r="J127" s="201">
        <f t="shared" si="23"/>
        <v>0</v>
      </c>
      <c r="K127" s="201">
        <f t="shared" si="23"/>
        <v>0</v>
      </c>
      <c r="L127" s="201">
        <f t="shared" si="23"/>
        <v>0</v>
      </c>
      <c r="M127" s="201">
        <f t="shared" si="23"/>
        <v>0</v>
      </c>
      <c r="N127" s="201">
        <f t="shared" si="23"/>
        <v>0</v>
      </c>
      <c r="O127" s="201">
        <f t="shared" si="23"/>
        <v>0</v>
      </c>
      <c r="P127" s="201">
        <f t="shared" si="23"/>
        <v>0</v>
      </c>
      <c r="Q127" s="201">
        <f t="shared" si="23"/>
        <v>0</v>
      </c>
      <c r="R127" s="201">
        <f t="shared" si="23"/>
        <v>0</v>
      </c>
      <c r="S127" s="201">
        <f t="shared" si="23"/>
        <v>0</v>
      </c>
    </row>
    <row r="128" spans="2:19" ht="15.75" thickTop="1">
      <c r="B128" s="11"/>
      <c r="C128" s="11"/>
      <c r="D128" s="16"/>
      <c r="E128" s="41"/>
      <c r="F128" s="38"/>
      <c r="G128" s="41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>
      <c r="B129" s="43" t="s">
        <v>206</v>
      </c>
      <c r="C129" s="48" t="s">
        <v>207</v>
      </c>
      <c r="D129" s="16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>
      <c r="B130" s="11"/>
      <c r="C130" s="43" t="s">
        <v>208</v>
      </c>
      <c r="D130" s="20" t="s">
        <v>209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>
      <c r="B131" s="11"/>
      <c r="C131" s="11"/>
      <c r="D131" s="16" t="s">
        <v>210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ref="S131:S136" si="24">SUM(G131:R131)</f>
        <v>0</v>
      </c>
    </row>
    <row r="132" spans="2:19">
      <c r="B132" s="11"/>
      <c r="C132" s="11"/>
      <c r="D132" s="16" t="s">
        <v>211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212</v>
      </c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 t="s">
        <v>213</v>
      </c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9">
        <f t="shared" si="24"/>
        <v>0</v>
      </c>
    </row>
    <row r="135" spans="2:19">
      <c r="B135" s="11"/>
      <c r="C135" s="11"/>
      <c r="D135" s="16" t="s">
        <v>214</v>
      </c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9">
        <f t="shared" si="24"/>
        <v>0</v>
      </c>
    </row>
    <row r="136" spans="2:19">
      <c r="B136" s="11"/>
      <c r="C136" s="11"/>
      <c r="D136" s="16" t="s">
        <v>215</v>
      </c>
      <c r="E136" s="40"/>
      <c r="F136" s="38"/>
      <c r="G136" s="4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9">
        <f t="shared" si="24"/>
        <v>0</v>
      </c>
    </row>
    <row r="137" spans="2:19">
      <c r="B137" s="11"/>
      <c r="C137" s="11"/>
      <c r="D137" s="16"/>
      <c r="E137" s="194">
        <f>SUM(E131:E136)</f>
        <v>0</v>
      </c>
      <c r="F137" s="38"/>
      <c r="G137" s="194">
        <f>SUM(G131:G136)</f>
        <v>0</v>
      </c>
      <c r="H137" s="194">
        <f t="shared" ref="H137:S137" si="25">SUM(H131:H136)</f>
        <v>0</v>
      </c>
      <c r="I137" s="194">
        <f t="shared" si="25"/>
        <v>0</v>
      </c>
      <c r="J137" s="194">
        <f t="shared" si="25"/>
        <v>0</v>
      </c>
      <c r="K137" s="194">
        <f t="shared" si="25"/>
        <v>0</v>
      </c>
      <c r="L137" s="194">
        <f t="shared" si="25"/>
        <v>0</v>
      </c>
      <c r="M137" s="194">
        <f t="shared" si="25"/>
        <v>0</v>
      </c>
      <c r="N137" s="194">
        <f t="shared" si="25"/>
        <v>0</v>
      </c>
      <c r="O137" s="194">
        <f t="shared" si="25"/>
        <v>0</v>
      </c>
      <c r="P137" s="194">
        <f t="shared" si="25"/>
        <v>0</v>
      </c>
      <c r="Q137" s="194">
        <f t="shared" si="25"/>
        <v>0</v>
      </c>
      <c r="R137" s="194">
        <f t="shared" si="25"/>
        <v>0</v>
      </c>
      <c r="S137" s="194">
        <f t="shared" si="25"/>
        <v>0</v>
      </c>
    </row>
    <row r="138" spans="2:19">
      <c r="B138" s="11"/>
      <c r="C138" s="11"/>
      <c r="D138" s="16"/>
      <c r="E138" s="41"/>
      <c r="F138" s="38"/>
      <c r="G138" s="4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2:19">
      <c r="B139" s="11"/>
      <c r="C139" s="43" t="s">
        <v>216</v>
      </c>
      <c r="D139" s="20" t="s">
        <v>217</v>
      </c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2:19">
      <c r="B140" s="11"/>
      <c r="C140" s="43"/>
      <c r="D140" s="16" t="s">
        <v>218</v>
      </c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9">
        <f t="shared" ref="S140:S142" si="26">SUM(G140:R140)</f>
        <v>0</v>
      </c>
    </row>
    <row r="141" spans="2:19">
      <c r="B141" s="11"/>
      <c r="C141" s="11"/>
      <c r="D141" s="16" t="s">
        <v>219</v>
      </c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9">
        <f t="shared" si="26"/>
        <v>0</v>
      </c>
    </row>
    <row r="142" spans="2:19">
      <c r="B142" s="11"/>
      <c r="C142" s="11"/>
      <c r="D142" s="16" t="s">
        <v>220</v>
      </c>
      <c r="E142" s="40"/>
      <c r="F142" s="38"/>
      <c r="G142" s="4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9">
        <f t="shared" si="26"/>
        <v>0</v>
      </c>
    </row>
    <row r="143" spans="2:19">
      <c r="B143" s="11"/>
      <c r="C143" s="11"/>
      <c r="D143" s="16"/>
      <c r="E143" s="194">
        <f>SUM(E140:E142)</f>
        <v>0</v>
      </c>
      <c r="F143" s="38"/>
      <c r="G143" s="194">
        <f>SUM(G140:G142)</f>
        <v>0</v>
      </c>
      <c r="H143" s="194">
        <f t="shared" ref="H143:S143" si="27">SUM(H140:H142)</f>
        <v>0</v>
      </c>
      <c r="I143" s="194">
        <f t="shared" si="27"/>
        <v>0</v>
      </c>
      <c r="J143" s="194">
        <f t="shared" si="27"/>
        <v>0</v>
      </c>
      <c r="K143" s="194">
        <f t="shared" si="27"/>
        <v>0</v>
      </c>
      <c r="L143" s="194">
        <f t="shared" si="27"/>
        <v>0</v>
      </c>
      <c r="M143" s="194">
        <f t="shared" si="27"/>
        <v>0</v>
      </c>
      <c r="N143" s="194">
        <f t="shared" si="27"/>
        <v>0</v>
      </c>
      <c r="O143" s="194">
        <f t="shared" si="27"/>
        <v>0</v>
      </c>
      <c r="P143" s="194">
        <f t="shared" si="27"/>
        <v>0</v>
      </c>
      <c r="Q143" s="194">
        <f t="shared" si="27"/>
        <v>0</v>
      </c>
      <c r="R143" s="194">
        <f t="shared" si="27"/>
        <v>0</v>
      </c>
      <c r="S143" s="194">
        <f t="shared" si="27"/>
        <v>0</v>
      </c>
    </row>
    <row r="144" spans="2:19">
      <c r="B144" s="11"/>
      <c r="C144" s="11"/>
      <c r="D144" s="16"/>
      <c r="E144" s="35"/>
      <c r="F144" s="38"/>
      <c r="G144" s="35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 ht="15.75" thickBot="1">
      <c r="B145" s="11"/>
      <c r="C145" s="19" t="s">
        <v>221</v>
      </c>
      <c r="D145" s="16"/>
      <c r="E145" s="201">
        <f>E137+E143</f>
        <v>0</v>
      </c>
      <c r="F145" s="38"/>
      <c r="G145" s="201">
        <f>G137+G143</f>
        <v>0</v>
      </c>
      <c r="H145" s="201">
        <f t="shared" ref="H145:S145" si="28">H137+H143</f>
        <v>0</v>
      </c>
      <c r="I145" s="201">
        <f t="shared" si="28"/>
        <v>0</v>
      </c>
      <c r="J145" s="201">
        <f t="shared" si="28"/>
        <v>0</v>
      </c>
      <c r="K145" s="201">
        <f t="shared" si="28"/>
        <v>0</v>
      </c>
      <c r="L145" s="201">
        <f t="shared" si="28"/>
        <v>0</v>
      </c>
      <c r="M145" s="201">
        <f t="shared" si="28"/>
        <v>0</v>
      </c>
      <c r="N145" s="201">
        <f t="shared" si="28"/>
        <v>0</v>
      </c>
      <c r="O145" s="201">
        <f t="shared" si="28"/>
        <v>0</v>
      </c>
      <c r="P145" s="201">
        <f t="shared" si="28"/>
        <v>0</v>
      </c>
      <c r="Q145" s="201">
        <f t="shared" si="28"/>
        <v>0</v>
      </c>
      <c r="R145" s="201">
        <f t="shared" si="28"/>
        <v>0</v>
      </c>
      <c r="S145" s="201">
        <f t="shared" si="28"/>
        <v>0</v>
      </c>
    </row>
    <row r="146" spans="2:19" ht="15.75" thickTop="1">
      <c r="B146" s="11"/>
      <c r="C146" s="11"/>
      <c r="D146" s="16"/>
      <c r="E146" s="41"/>
      <c r="F146" s="38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2:19">
      <c r="B147" s="43" t="s">
        <v>222</v>
      </c>
      <c r="C147" s="48" t="s">
        <v>223</v>
      </c>
      <c r="D147" s="16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2:19">
      <c r="B148" s="11"/>
      <c r="C148" s="11"/>
      <c r="D148" s="16" t="s">
        <v>224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ref="S148:S155" si="29">SUM(G148:R148)</f>
        <v>0</v>
      </c>
    </row>
    <row r="149" spans="2:19">
      <c r="B149" s="11"/>
      <c r="C149" s="11"/>
      <c r="D149" s="16" t="s">
        <v>391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225</v>
      </c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 t="s">
        <v>226</v>
      </c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9">
        <f t="shared" si="29"/>
        <v>0</v>
      </c>
    </row>
    <row r="152" spans="2:19">
      <c r="B152" s="11"/>
      <c r="C152" s="11"/>
      <c r="D152" s="16" t="s">
        <v>227</v>
      </c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9">
        <f t="shared" si="29"/>
        <v>0</v>
      </c>
    </row>
    <row r="153" spans="2:19">
      <c r="B153" s="11"/>
      <c r="C153" s="11"/>
      <c r="D153" s="16" t="s">
        <v>228</v>
      </c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9">
        <f t="shared" si="29"/>
        <v>0</v>
      </c>
    </row>
    <row r="154" spans="2:19">
      <c r="B154" s="11"/>
      <c r="C154" s="11"/>
      <c r="D154" s="16" t="s">
        <v>392</v>
      </c>
      <c r="E154" s="40"/>
      <c r="F154" s="38"/>
      <c r="G154" s="4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si="29"/>
        <v>0</v>
      </c>
    </row>
    <row r="155" spans="2:19">
      <c r="B155" s="11"/>
      <c r="C155" s="11"/>
      <c r="D155" s="16" t="s">
        <v>229</v>
      </c>
      <c r="E155" s="40"/>
      <c r="F155" s="38"/>
      <c r="G155" s="4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29"/>
        <v>0</v>
      </c>
    </row>
    <row r="156" spans="2:19">
      <c r="B156" s="11"/>
      <c r="C156" s="11"/>
      <c r="D156" s="16"/>
      <c r="E156" s="194">
        <f>SUM(E148:E155)</f>
        <v>0</v>
      </c>
      <c r="F156" s="38"/>
      <c r="G156" s="194">
        <f>SUM(G148:G155)</f>
        <v>0</v>
      </c>
      <c r="H156" s="194">
        <f t="shared" ref="H156:S156" si="30">SUM(H148:H155)</f>
        <v>0</v>
      </c>
      <c r="I156" s="194">
        <f t="shared" si="30"/>
        <v>0</v>
      </c>
      <c r="J156" s="194">
        <f t="shared" si="30"/>
        <v>0</v>
      </c>
      <c r="K156" s="194">
        <f t="shared" si="30"/>
        <v>0</v>
      </c>
      <c r="L156" s="194">
        <f t="shared" si="30"/>
        <v>0</v>
      </c>
      <c r="M156" s="194">
        <f t="shared" si="30"/>
        <v>0</v>
      </c>
      <c r="N156" s="194">
        <f t="shared" si="30"/>
        <v>0</v>
      </c>
      <c r="O156" s="194">
        <f t="shared" si="30"/>
        <v>0</v>
      </c>
      <c r="P156" s="194">
        <f t="shared" si="30"/>
        <v>0</v>
      </c>
      <c r="Q156" s="194">
        <f t="shared" si="30"/>
        <v>0</v>
      </c>
      <c r="R156" s="194">
        <f t="shared" si="30"/>
        <v>0</v>
      </c>
      <c r="S156" s="194">
        <f t="shared" si="30"/>
        <v>0</v>
      </c>
    </row>
    <row r="157" spans="2:19">
      <c r="B157" s="11"/>
      <c r="C157" s="11"/>
      <c r="D157" s="16"/>
      <c r="E157" s="41"/>
      <c r="F157" s="38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2:19">
      <c r="B158" s="43" t="s">
        <v>230</v>
      </c>
      <c r="C158" s="49" t="s">
        <v>231</v>
      </c>
      <c r="D158" s="25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2:19">
      <c r="B159" s="11"/>
      <c r="C159" s="11"/>
      <c r="D159" s="16" t="s">
        <v>232</v>
      </c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9">
        <f t="shared" ref="S159:S163" si="31">SUM(G159:R159)</f>
        <v>0</v>
      </c>
    </row>
    <row r="160" spans="2:19">
      <c r="B160" s="11"/>
      <c r="C160" s="11"/>
      <c r="D160" s="16" t="s">
        <v>233</v>
      </c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9">
        <f t="shared" si="31"/>
        <v>0</v>
      </c>
    </row>
    <row r="161" spans="2:19" ht="45">
      <c r="B161" s="11"/>
      <c r="C161" s="11"/>
      <c r="D161" s="21" t="s">
        <v>234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si="31"/>
        <v>0</v>
      </c>
    </row>
    <row r="162" spans="2:19">
      <c r="B162" s="11"/>
      <c r="C162" s="11"/>
      <c r="D162" s="16" t="s">
        <v>403</v>
      </c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1"/>
        <v>0</v>
      </c>
    </row>
    <row r="163" spans="2:19">
      <c r="B163" s="11"/>
      <c r="C163" s="11"/>
      <c r="D163" s="25" t="s">
        <v>235</v>
      </c>
      <c r="E163" s="40"/>
      <c r="F163" s="3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9">
        <f t="shared" si="31"/>
        <v>0</v>
      </c>
    </row>
    <row r="164" spans="2:19">
      <c r="B164" s="11"/>
      <c r="C164" s="11"/>
      <c r="D164" s="25"/>
      <c r="E164" s="194">
        <f>SUM(E159:E163)</f>
        <v>0</v>
      </c>
      <c r="F164" s="38"/>
      <c r="G164" s="194">
        <f>SUM(G159:G163)</f>
        <v>0</v>
      </c>
      <c r="H164" s="194">
        <f t="shared" ref="H164:S164" si="32">SUM(H159:H163)</f>
        <v>0</v>
      </c>
      <c r="I164" s="194">
        <f t="shared" si="32"/>
        <v>0</v>
      </c>
      <c r="J164" s="194">
        <f t="shared" si="32"/>
        <v>0</v>
      </c>
      <c r="K164" s="194">
        <f t="shared" si="32"/>
        <v>0</v>
      </c>
      <c r="L164" s="194">
        <f t="shared" si="32"/>
        <v>0</v>
      </c>
      <c r="M164" s="194">
        <f t="shared" si="32"/>
        <v>0</v>
      </c>
      <c r="N164" s="194">
        <f t="shared" si="32"/>
        <v>0</v>
      </c>
      <c r="O164" s="194">
        <f t="shared" si="32"/>
        <v>0</v>
      </c>
      <c r="P164" s="194">
        <f t="shared" si="32"/>
        <v>0</v>
      </c>
      <c r="Q164" s="194">
        <f t="shared" si="32"/>
        <v>0</v>
      </c>
      <c r="R164" s="194">
        <f t="shared" si="32"/>
        <v>0</v>
      </c>
      <c r="S164" s="194">
        <f t="shared" si="32"/>
        <v>0</v>
      </c>
    </row>
    <row r="165" spans="2:19">
      <c r="B165" s="11"/>
      <c r="C165" s="11"/>
      <c r="D165" s="25"/>
      <c r="E165" s="41"/>
      <c r="F165" s="38"/>
      <c r="G165" s="4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2:19">
      <c r="B166" s="43" t="s">
        <v>236</v>
      </c>
      <c r="C166" s="49" t="s">
        <v>399</v>
      </c>
      <c r="D166" s="66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2:19">
      <c r="B167" s="50"/>
      <c r="C167" s="8"/>
      <c r="D167" s="16" t="s">
        <v>237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ref="S167:S176" si="33">SUM(G167:R167)</f>
        <v>0</v>
      </c>
    </row>
    <row r="168" spans="2:19" ht="45">
      <c r="B168" s="50"/>
      <c r="C168" s="8"/>
      <c r="D168" s="21" t="s">
        <v>238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50"/>
      <c r="C169" s="8"/>
      <c r="D169" s="16" t="s">
        <v>239</v>
      </c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 t="s">
        <v>240</v>
      </c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9">
        <f t="shared" si="33"/>
        <v>0</v>
      </c>
    </row>
    <row r="171" spans="2:19">
      <c r="B171" s="11"/>
      <c r="C171" s="11"/>
      <c r="D171" s="16" t="s">
        <v>241</v>
      </c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9">
        <f t="shared" si="33"/>
        <v>0</v>
      </c>
    </row>
    <row r="172" spans="2:19">
      <c r="B172" s="11"/>
      <c r="C172" s="11"/>
      <c r="D172" s="16" t="s">
        <v>242</v>
      </c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9">
        <f t="shared" si="33"/>
        <v>0</v>
      </c>
    </row>
    <row r="173" spans="2:19">
      <c r="B173" s="11"/>
      <c r="C173" s="11"/>
      <c r="D173" s="16" t="s">
        <v>243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si="33"/>
        <v>0</v>
      </c>
    </row>
    <row r="174" spans="2:19">
      <c r="B174" s="11"/>
      <c r="C174" s="11"/>
      <c r="D174" s="16" t="s">
        <v>400</v>
      </c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3"/>
        <v>0</v>
      </c>
    </row>
    <row r="175" spans="2:19">
      <c r="B175" s="11"/>
      <c r="C175" s="11"/>
      <c r="D175" s="16" t="s">
        <v>393</v>
      </c>
      <c r="E175" s="40"/>
      <c r="F175" s="3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9">
        <f t="shared" si="33"/>
        <v>0</v>
      </c>
    </row>
    <row r="176" spans="2:19">
      <c r="B176" s="11"/>
      <c r="C176" s="11"/>
      <c r="D176" s="16" t="s">
        <v>244</v>
      </c>
      <c r="E176" s="40"/>
      <c r="F176" s="38"/>
      <c r="G176" s="40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9">
        <f t="shared" si="33"/>
        <v>0</v>
      </c>
    </row>
    <row r="177" spans="2:19">
      <c r="B177" s="11"/>
      <c r="C177" s="11"/>
      <c r="D177" s="16"/>
      <c r="E177" s="194">
        <f>SUM(E167:E176)</f>
        <v>0</v>
      </c>
      <c r="F177" s="38"/>
      <c r="G177" s="194">
        <f>SUM(G167:G176)</f>
        <v>0</v>
      </c>
      <c r="H177" s="194">
        <f t="shared" ref="H177:S177" si="34">SUM(H167:H176)</f>
        <v>0</v>
      </c>
      <c r="I177" s="194">
        <f t="shared" si="34"/>
        <v>0</v>
      </c>
      <c r="J177" s="194">
        <f t="shared" si="34"/>
        <v>0</v>
      </c>
      <c r="K177" s="194">
        <f t="shared" si="34"/>
        <v>0</v>
      </c>
      <c r="L177" s="194">
        <f t="shared" si="34"/>
        <v>0</v>
      </c>
      <c r="M177" s="194">
        <f t="shared" si="34"/>
        <v>0</v>
      </c>
      <c r="N177" s="194">
        <f t="shared" si="34"/>
        <v>0</v>
      </c>
      <c r="O177" s="194">
        <f t="shared" si="34"/>
        <v>0</v>
      </c>
      <c r="P177" s="194">
        <f t="shared" si="34"/>
        <v>0</v>
      </c>
      <c r="Q177" s="194">
        <f t="shared" si="34"/>
        <v>0</v>
      </c>
      <c r="R177" s="194">
        <f t="shared" si="34"/>
        <v>0</v>
      </c>
      <c r="S177" s="194">
        <f t="shared" si="34"/>
        <v>0</v>
      </c>
    </row>
    <row r="178" spans="2:19">
      <c r="B178" s="11"/>
      <c r="C178" s="11"/>
      <c r="D178" s="25"/>
      <c r="E178" s="41"/>
      <c r="F178" s="38"/>
      <c r="G178" s="41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2:19">
      <c r="B179" s="43" t="s">
        <v>245</v>
      </c>
      <c r="C179" s="49" t="s">
        <v>246</v>
      </c>
      <c r="D179" s="16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2:19">
      <c r="B180" s="43"/>
      <c r="C180" s="49"/>
      <c r="D180" s="16" t="s">
        <v>247</v>
      </c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ref="S180:S181" si="35">SUM(G180:R180)</f>
        <v>0</v>
      </c>
    </row>
    <row r="181" spans="2:19">
      <c r="B181" s="11"/>
      <c r="C181" s="11"/>
      <c r="D181" s="25" t="s">
        <v>248</v>
      </c>
      <c r="E181" s="40"/>
      <c r="F181" s="3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9">
        <f t="shared" si="35"/>
        <v>0</v>
      </c>
    </row>
    <row r="182" spans="2:19">
      <c r="B182" s="11"/>
      <c r="C182" s="11"/>
      <c r="D182" s="20"/>
      <c r="E182" s="194">
        <f>SUM(E180:E181)</f>
        <v>0</v>
      </c>
      <c r="F182" s="38"/>
      <c r="G182" s="194">
        <f>SUM(G180:G181)</f>
        <v>0</v>
      </c>
      <c r="H182" s="194">
        <f t="shared" ref="H182:S182" si="36">SUM(H180:H181)</f>
        <v>0</v>
      </c>
      <c r="I182" s="194">
        <f t="shared" si="36"/>
        <v>0</v>
      </c>
      <c r="J182" s="194">
        <f t="shared" si="36"/>
        <v>0</v>
      </c>
      <c r="K182" s="194">
        <f t="shared" si="36"/>
        <v>0</v>
      </c>
      <c r="L182" s="194">
        <f t="shared" si="36"/>
        <v>0</v>
      </c>
      <c r="M182" s="194">
        <f t="shared" si="36"/>
        <v>0</v>
      </c>
      <c r="N182" s="194">
        <f t="shared" si="36"/>
        <v>0</v>
      </c>
      <c r="O182" s="194">
        <f t="shared" si="36"/>
        <v>0</v>
      </c>
      <c r="P182" s="194">
        <f t="shared" si="36"/>
        <v>0</v>
      </c>
      <c r="Q182" s="194">
        <f t="shared" si="36"/>
        <v>0</v>
      </c>
      <c r="R182" s="194">
        <f t="shared" si="36"/>
        <v>0</v>
      </c>
      <c r="S182" s="194">
        <f t="shared" si="36"/>
        <v>0</v>
      </c>
    </row>
    <row r="183" spans="2:19">
      <c r="B183" s="11"/>
      <c r="C183" s="11"/>
      <c r="D183" s="25"/>
      <c r="E183" s="41"/>
      <c r="F183" s="38"/>
      <c r="G183" s="41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2:19">
      <c r="B184" s="43" t="s">
        <v>249</v>
      </c>
      <c r="C184" s="48" t="s">
        <v>250</v>
      </c>
      <c r="D184" s="25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2:19">
      <c r="B185" s="11"/>
      <c r="C185" s="11"/>
      <c r="D185" s="16" t="s">
        <v>251</v>
      </c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9">
        <f t="shared" ref="S185:S189" si="37">SUM(G185:R185)</f>
        <v>0</v>
      </c>
    </row>
    <row r="186" spans="2:19">
      <c r="B186" s="11"/>
      <c r="C186" s="11"/>
      <c r="D186" s="16" t="s">
        <v>252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si="37"/>
        <v>0</v>
      </c>
    </row>
    <row r="187" spans="2:19">
      <c r="B187" s="11"/>
      <c r="C187" s="11"/>
      <c r="D187" s="16" t="s">
        <v>253</v>
      </c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7"/>
        <v>0</v>
      </c>
    </row>
    <row r="188" spans="2:19">
      <c r="B188" s="11"/>
      <c r="C188" s="11"/>
      <c r="D188" s="16" t="s">
        <v>254</v>
      </c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9">
        <f t="shared" si="37"/>
        <v>0</v>
      </c>
    </row>
    <row r="189" spans="2:19">
      <c r="B189" s="11"/>
      <c r="C189" s="11"/>
      <c r="D189" s="16" t="s">
        <v>255</v>
      </c>
      <c r="E189" s="40"/>
      <c r="F189" s="38"/>
      <c r="G189" s="4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9">
        <f t="shared" si="37"/>
        <v>0</v>
      </c>
    </row>
    <row r="190" spans="2:19">
      <c r="B190" s="11"/>
      <c r="C190" s="11"/>
      <c r="D190" s="16"/>
      <c r="E190" s="194">
        <f>SUM(E185:E189)</f>
        <v>0</v>
      </c>
      <c r="F190" s="38"/>
      <c r="G190" s="194">
        <f>SUM(G185:G189)</f>
        <v>0</v>
      </c>
      <c r="H190" s="194">
        <f t="shared" ref="H190:S190" si="38">SUM(H185:H189)</f>
        <v>0</v>
      </c>
      <c r="I190" s="194">
        <f t="shared" si="38"/>
        <v>0</v>
      </c>
      <c r="J190" s="194">
        <f t="shared" si="38"/>
        <v>0</v>
      </c>
      <c r="K190" s="194">
        <f t="shared" si="38"/>
        <v>0</v>
      </c>
      <c r="L190" s="194">
        <f t="shared" si="38"/>
        <v>0</v>
      </c>
      <c r="M190" s="194">
        <f t="shared" si="38"/>
        <v>0</v>
      </c>
      <c r="N190" s="194">
        <f t="shared" si="38"/>
        <v>0</v>
      </c>
      <c r="O190" s="194">
        <f t="shared" si="38"/>
        <v>0</v>
      </c>
      <c r="P190" s="194">
        <f t="shared" si="38"/>
        <v>0</v>
      </c>
      <c r="Q190" s="194">
        <f t="shared" si="38"/>
        <v>0</v>
      </c>
      <c r="R190" s="194">
        <f t="shared" si="38"/>
        <v>0</v>
      </c>
      <c r="S190" s="194">
        <f t="shared" si="38"/>
        <v>0</v>
      </c>
    </row>
    <row r="191" spans="2:19">
      <c r="B191" s="11"/>
      <c r="C191" s="11"/>
      <c r="D191" s="16"/>
      <c r="E191" s="41"/>
      <c r="F191" s="38"/>
      <c r="G191" s="41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2:19">
      <c r="B192" s="43" t="s">
        <v>256</v>
      </c>
      <c r="C192" s="48" t="s">
        <v>257</v>
      </c>
      <c r="D192" s="16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2:19">
      <c r="B193" s="43"/>
      <c r="C193" s="48"/>
      <c r="D193" s="16" t="s">
        <v>258</v>
      </c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9">
        <f t="shared" ref="S193:S194" si="39">SUM(G193:R193)</f>
        <v>0</v>
      </c>
    </row>
    <row r="194" spans="2:19">
      <c r="B194" s="43"/>
      <c r="C194" s="48"/>
      <c r="D194" s="16" t="s">
        <v>259</v>
      </c>
      <c r="E194" s="40"/>
      <c r="F194" s="38"/>
      <c r="G194" s="40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9">
        <f t="shared" si="39"/>
        <v>0</v>
      </c>
    </row>
    <row r="195" spans="2:19">
      <c r="B195" s="11"/>
      <c r="C195" s="11"/>
      <c r="D195" s="16"/>
      <c r="E195" s="194">
        <f>SUM(E193:E194)</f>
        <v>0</v>
      </c>
      <c r="F195" s="38"/>
      <c r="G195" s="194">
        <f>SUM(G193:G194)</f>
        <v>0</v>
      </c>
      <c r="H195" s="194">
        <f t="shared" ref="H195:S195" si="40">SUM(H193:H194)</f>
        <v>0</v>
      </c>
      <c r="I195" s="194">
        <f t="shared" si="40"/>
        <v>0</v>
      </c>
      <c r="J195" s="194">
        <f t="shared" si="40"/>
        <v>0</v>
      </c>
      <c r="K195" s="194">
        <f t="shared" si="40"/>
        <v>0</v>
      </c>
      <c r="L195" s="194">
        <f t="shared" si="40"/>
        <v>0</v>
      </c>
      <c r="M195" s="194">
        <f t="shared" si="40"/>
        <v>0</v>
      </c>
      <c r="N195" s="194">
        <f t="shared" si="40"/>
        <v>0</v>
      </c>
      <c r="O195" s="194">
        <f t="shared" si="40"/>
        <v>0</v>
      </c>
      <c r="P195" s="194">
        <f t="shared" si="40"/>
        <v>0</v>
      </c>
      <c r="Q195" s="194">
        <f t="shared" si="40"/>
        <v>0</v>
      </c>
      <c r="R195" s="194">
        <f t="shared" si="40"/>
        <v>0</v>
      </c>
      <c r="S195" s="194">
        <f t="shared" si="40"/>
        <v>0</v>
      </c>
    </row>
    <row r="196" spans="2:19">
      <c r="B196" s="11"/>
      <c r="C196" s="11"/>
      <c r="D196" s="16"/>
      <c r="E196" s="41"/>
      <c r="F196" s="38"/>
      <c r="G196" s="41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>
      <c r="B197" s="11"/>
      <c r="C197" s="11"/>
      <c r="D197" s="16"/>
      <c r="E197" s="40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2:19" ht="15.75" thickBot="1">
      <c r="C198" s="51" t="s">
        <v>89</v>
      </c>
      <c r="E198" s="42">
        <f>E44+E127+E145+E156+E164+E177+E182+E190+E195</f>
        <v>0</v>
      </c>
      <c r="F198" s="38"/>
      <c r="G198" s="42">
        <f>G44+G127+G145+G156+G164+G177+G182+G190+G195</f>
        <v>0</v>
      </c>
      <c r="H198" s="42">
        <f t="shared" ref="H198:S198" si="41">H44+H127+H145+H156+H164+H177+H182+H190+H195</f>
        <v>0</v>
      </c>
      <c r="I198" s="42">
        <f t="shared" si="41"/>
        <v>0</v>
      </c>
      <c r="J198" s="42">
        <f t="shared" si="41"/>
        <v>0</v>
      </c>
      <c r="K198" s="42">
        <f t="shared" si="41"/>
        <v>0</v>
      </c>
      <c r="L198" s="42">
        <f t="shared" si="41"/>
        <v>0</v>
      </c>
      <c r="M198" s="42">
        <f t="shared" si="41"/>
        <v>0</v>
      </c>
      <c r="N198" s="42">
        <f t="shared" si="41"/>
        <v>0</v>
      </c>
      <c r="O198" s="42">
        <f t="shared" si="41"/>
        <v>0</v>
      </c>
      <c r="P198" s="42">
        <f t="shared" si="41"/>
        <v>0</v>
      </c>
      <c r="Q198" s="42">
        <f t="shared" si="41"/>
        <v>0</v>
      </c>
      <c r="R198" s="42">
        <f t="shared" si="41"/>
        <v>0</v>
      </c>
      <c r="S198" s="42">
        <f t="shared" si="41"/>
        <v>0</v>
      </c>
    </row>
    <row r="199" spans="2:19" ht="15.75" thickTop="1">
      <c r="E199" s="41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59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F26" sqref="F26"/>
    </sheetView>
  </sheetViews>
  <sheetFormatPr defaultRowHeight="15"/>
  <cols>
    <col min="1" max="1" width="13.28515625" bestFit="1" customWidth="1"/>
  </cols>
  <sheetData>
    <row r="1" spans="1:1">
      <c r="A1" s="70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326</v>
      </c>
    </row>
    <row r="17" spans="1:1">
      <c r="A17" s="70" t="s">
        <v>90</v>
      </c>
    </row>
    <row r="19" spans="1:1">
      <c r="A19" t="s">
        <v>327</v>
      </c>
    </row>
    <row r="20" spans="1:1">
      <c r="A20" t="s">
        <v>328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TRY190210308</cp:lastModifiedBy>
  <cp:lastPrinted>2018-01-05T08:35:03Z</cp:lastPrinted>
  <dcterms:created xsi:type="dcterms:W3CDTF">2015-10-26T10:24:14Z</dcterms:created>
  <dcterms:modified xsi:type="dcterms:W3CDTF">2019-01-07T08:43:21Z</dcterms:modified>
</cp:coreProperties>
</file>